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Pravidelný servis" sheetId="2" r:id="rId2"/>
    <sheet name="02 - Hodinové sazby" sheetId="3" r:id="rId3"/>
    <sheet name="03 - Náhradní díly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Pravidelný servis'!$C$80:$K$129</definedName>
    <definedName name="_xlnm.Print_Area" localSheetId="1">'01 - Pravidelný servis'!$C$4:$J$39,'01 - Pravidelný servis'!$C$45:$J$62,'01 - Pravidelný servis'!$C$68:$K$129</definedName>
    <definedName name="_xlnm.Print_Titles" localSheetId="1">'01 - Pravidelný servis'!$80:$80</definedName>
    <definedName name="_xlnm._FilterDatabase" localSheetId="2" hidden="1">'02 - Hodinové sazby'!$C$81:$K$94</definedName>
    <definedName name="_xlnm.Print_Area" localSheetId="2">'02 - Hodinové sazby'!$C$4:$J$39,'02 - Hodinové sazby'!$C$45:$J$63,'02 - Hodinové sazby'!$C$69:$K$94</definedName>
    <definedName name="_xlnm.Print_Titles" localSheetId="2">'02 - Hodinové sazby'!$81:$81</definedName>
    <definedName name="_xlnm._FilterDatabase" localSheetId="3" hidden="1">'03 - Náhradní díly'!$C$82:$K$240</definedName>
    <definedName name="_xlnm.Print_Area" localSheetId="3">'03 - Náhradní díly'!$C$4:$J$39,'03 - Náhradní díly'!$C$45:$J$64,'03 - Náhradní díly'!$C$70:$K$240</definedName>
    <definedName name="_xlnm.Print_Titles" localSheetId="3">'03 - Náhradní díly'!$82:$82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52"/>
  <c r="E7"/>
  <c r="E48"/>
  <c i="3" r="J37"/>
  <c r="J36"/>
  <c i="1" r="AY56"/>
  <c i="3" r="J35"/>
  <c i="1" r="AX56"/>
  <c i="3" r="BI92"/>
  <c r="BH92"/>
  <c r="BG92"/>
  <c r="BF92"/>
  <c r="T92"/>
  <c r="T91"/>
  <c r="T90"/>
  <c r="R92"/>
  <c r="R91"/>
  <c r="R90"/>
  <c r="P92"/>
  <c r="P91"/>
  <c r="P90"/>
  <c r="BI87"/>
  <c r="BH87"/>
  <c r="BG87"/>
  <c r="BF87"/>
  <c r="T87"/>
  <c r="R87"/>
  <c r="P87"/>
  <c r="BI84"/>
  <c r="BH84"/>
  <c r="BG84"/>
  <c r="BF84"/>
  <c r="T84"/>
  <c r="R84"/>
  <c r="P84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2" r="J37"/>
  <c r="J36"/>
  <c i="1" r="AY55"/>
  <c i="2" r="J35"/>
  <c i="1" r="AX55"/>
  <c i="2" r="BI125"/>
  <c r="BH125"/>
  <c r="BF125"/>
  <c r="BE125"/>
  <c r="T125"/>
  <c r="R125"/>
  <c r="P125"/>
  <c r="BI122"/>
  <c r="BH122"/>
  <c r="BF122"/>
  <c r="BE122"/>
  <c r="T122"/>
  <c r="R122"/>
  <c r="P122"/>
  <c r="BI119"/>
  <c r="BH119"/>
  <c r="BF119"/>
  <c r="BE119"/>
  <c r="T119"/>
  <c r="R119"/>
  <c r="P119"/>
  <c r="BI115"/>
  <c r="BH115"/>
  <c r="BF115"/>
  <c r="BE115"/>
  <c r="T115"/>
  <c r="R115"/>
  <c r="P115"/>
  <c r="BI111"/>
  <c r="BH111"/>
  <c r="BF111"/>
  <c r="BE111"/>
  <c r="T111"/>
  <c r="R111"/>
  <c r="P111"/>
  <c r="BI108"/>
  <c r="BH108"/>
  <c r="BF108"/>
  <c r="BE108"/>
  <c r="T108"/>
  <c r="R108"/>
  <c r="P108"/>
  <c r="BI105"/>
  <c r="BH105"/>
  <c r="BF105"/>
  <c r="BE105"/>
  <c r="T105"/>
  <c r="R105"/>
  <c r="P105"/>
  <c r="BI102"/>
  <c r="BH102"/>
  <c r="BF102"/>
  <c r="BE102"/>
  <c r="T102"/>
  <c r="R102"/>
  <c r="P102"/>
  <c r="BI99"/>
  <c r="BH99"/>
  <c r="BF99"/>
  <c r="BE99"/>
  <c r="T99"/>
  <c r="R99"/>
  <c r="P99"/>
  <c r="BI96"/>
  <c r="BH96"/>
  <c r="BF96"/>
  <c r="BE96"/>
  <c r="T96"/>
  <c r="R96"/>
  <c r="P96"/>
  <c r="BI92"/>
  <c r="BH92"/>
  <c r="BF92"/>
  <c r="BE92"/>
  <c r="T92"/>
  <c r="R92"/>
  <c r="P92"/>
  <c r="BI88"/>
  <c r="BH88"/>
  <c r="BF88"/>
  <c r="BE88"/>
  <c r="T88"/>
  <c r="R88"/>
  <c r="P88"/>
  <c r="BI84"/>
  <c r="BH84"/>
  <c r="BF84"/>
  <c r="BE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48"/>
  <c i="1" r="L50"/>
  <c r="AM50"/>
  <c r="AM49"/>
  <c r="L49"/>
  <c r="AM47"/>
  <c r="L47"/>
  <c r="L45"/>
  <c r="L44"/>
  <c i="2" r="BK115"/>
  <c i="4" r="BK198"/>
  <c r="BK130"/>
  <c r="J237"/>
  <c r="J216"/>
  <c r="J146"/>
  <c r="BK142"/>
  <c r="BK114"/>
  <c r="BK171"/>
  <c i="2" r="BK125"/>
  <c i="4" r="BK124"/>
  <c r="J198"/>
  <c r="BK128"/>
  <c r="BK118"/>
  <c r="J195"/>
  <c r="J232"/>
  <c i="2" r="BK122"/>
  <c i="4" r="J92"/>
  <c r="J192"/>
  <c r="J108"/>
  <c r="J184"/>
  <c r="J118"/>
  <c r="BK155"/>
  <c r="BK86"/>
  <c r="BK213"/>
  <c r="J205"/>
  <c r="J142"/>
  <c i="2" r="BK88"/>
  <c i="4" r="BK157"/>
  <c r="BK232"/>
  <c i="2" r="BK119"/>
  <c i="4" r="BK225"/>
  <c r="BK122"/>
  <c r="BK201"/>
  <c i="2" r="J122"/>
  <c i="4" r="J153"/>
  <c r="J100"/>
  <c r="BK192"/>
  <c r="J150"/>
  <c r="BK169"/>
  <c r="J126"/>
  <c r="BK100"/>
  <c r="BK216"/>
  <c r="BK138"/>
  <c r="BK94"/>
  <c i="2" r="BK105"/>
  <c r="BK108"/>
  <c r="BK84"/>
  <c i="4" r="J235"/>
  <c r="J218"/>
  <c r="BK136"/>
  <c r="J155"/>
  <c i="1" r="AS54"/>
  <c i="4" r="BK90"/>
  <c i="2" r="J111"/>
  <c i="4" r="J144"/>
  <c i="2" r="BK92"/>
  <c i="4" r="J167"/>
  <c r="J94"/>
  <c r="J114"/>
  <c r="J239"/>
  <c i="2" r="BK102"/>
  <c r="BK111"/>
  <c i="4" r="J148"/>
  <c i="2" r="J84"/>
  <c i="4" r="J213"/>
  <c r="BK98"/>
  <c r="BK175"/>
  <c r="J223"/>
  <c r="J140"/>
  <c r="J122"/>
  <c r="BK146"/>
  <c r="J227"/>
  <c r="J136"/>
  <c r="BK208"/>
  <c r="BK134"/>
  <c r="BK112"/>
  <c i="2" r="J119"/>
  <c i="4" r="J189"/>
  <c r="J159"/>
  <c r="J208"/>
  <c r="BK239"/>
  <c r="J165"/>
  <c r="BK205"/>
  <c i="3" r="J87"/>
  <c i="4" r="BK161"/>
  <c r="BK210"/>
  <c r="BK159"/>
  <c r="J163"/>
  <c r="BK88"/>
  <c r="BK189"/>
  <c r="J124"/>
  <c r="BK221"/>
  <c r="J169"/>
  <c r="J171"/>
  <c r="BK186"/>
  <c r="J157"/>
  <c r="BK110"/>
  <c r="BK106"/>
  <c r="J116"/>
  <c r="BK173"/>
  <c r="J173"/>
  <c r="J138"/>
  <c r="BK165"/>
  <c i="3" r="BK87"/>
  <c i="4" r="BK218"/>
  <c i="2" r="J92"/>
  <c i="4" r="J128"/>
  <c r="BK102"/>
  <c i="2" r="J88"/>
  <c i="4" r="J102"/>
  <c i="3" r="BK92"/>
  <c i="2" r="J108"/>
  <c i="4" r="J134"/>
  <c i="3" r="J84"/>
  <c i="2" r="BK96"/>
  <c i="4" r="J112"/>
  <c r="BK144"/>
  <c r="J186"/>
  <c r="BK104"/>
  <c i="3" r="J92"/>
  <c i="4" r="J96"/>
  <c r="J161"/>
  <c r="J181"/>
  <c r="J203"/>
  <c r="BK108"/>
  <c r="BK179"/>
  <c r="BK229"/>
  <c i="2" r="J125"/>
  <c i="4" r="BK181"/>
  <c r="BK227"/>
  <c r="J104"/>
  <c r="BK116"/>
  <c r="BK126"/>
  <c r="J90"/>
  <c r="J86"/>
  <c r="BK96"/>
  <c r="J221"/>
  <c r="BK223"/>
  <c r="BK120"/>
  <c r="J106"/>
  <c r="J110"/>
  <c i="2" r="J105"/>
  <c i="4" r="BK148"/>
  <c i="2" r="BK99"/>
  <c i="4" r="BK203"/>
  <c r="J120"/>
  <c i="2" r="J96"/>
  <c i="4" r="J229"/>
  <c r="J177"/>
  <c r="BK235"/>
  <c i="3" r="BK84"/>
  <c i="4" r="J132"/>
  <c i="2" r="J115"/>
  <c i="4" r="BK153"/>
  <c r="BK132"/>
  <c r="J130"/>
  <c r="BK167"/>
  <c i="2" r="J99"/>
  <c i="4" r="J225"/>
  <c i="2" r="J102"/>
  <c i="4" r="J175"/>
  <c r="BK195"/>
  <c r="BK150"/>
  <c r="J201"/>
  <c r="J179"/>
  <c r="J210"/>
  <c r="BK184"/>
  <c r="J98"/>
  <c r="BK163"/>
  <c r="BK177"/>
  <c r="J88"/>
  <c r="BK140"/>
  <c r="BK237"/>
  <c r="BK92"/>
  <c i="2" l="1" r="T83"/>
  <c r="T82"/>
  <c r="T81"/>
  <c i="3" r="T83"/>
  <c r="T82"/>
  <c i="2" r="BK83"/>
  <c r="BK82"/>
  <c r="BK81"/>
  <c r="J81"/>
  <c i="4" r="P85"/>
  <c i="3" r="BK83"/>
  <c r="J83"/>
  <c r="J60"/>
  <c i="4" r="R85"/>
  <c r="BK152"/>
  <c r="J152"/>
  <c r="J62"/>
  <c i="3" r="R83"/>
  <c r="R82"/>
  <c i="4" r="T85"/>
  <c i="2" r="R83"/>
  <c r="R82"/>
  <c r="R81"/>
  <c i="4" r="BK85"/>
  <c r="J85"/>
  <c r="J61"/>
  <c r="P152"/>
  <c r="BK183"/>
  <c r="J183"/>
  <c r="J63"/>
  <c r="T152"/>
  <c i="2" r="P83"/>
  <c r="P82"/>
  <c r="P81"/>
  <c i="1" r="AU55"/>
  <c i="3" r="P83"/>
  <c r="P82"/>
  <c i="1" r="AU56"/>
  <c i="4" r="R152"/>
  <c r="P183"/>
  <c r="R183"/>
  <c r="T183"/>
  <c i="3" r="BK91"/>
  <c r="J91"/>
  <c r="J62"/>
  <c i="4" r="E73"/>
  <c r="F80"/>
  <c r="BE106"/>
  <c r="BE94"/>
  <c r="BE108"/>
  <c r="J77"/>
  <c r="BE100"/>
  <c r="BE104"/>
  <c r="BE110"/>
  <c r="BE130"/>
  <c r="BE138"/>
  <c r="BE86"/>
  <c r="BE114"/>
  <c r="BE122"/>
  <c r="BE128"/>
  <c r="BE92"/>
  <c r="BE102"/>
  <c r="BE126"/>
  <c r="BE112"/>
  <c r="BE118"/>
  <c r="BE124"/>
  <c r="BE153"/>
  <c r="BE157"/>
  <c r="BE169"/>
  <c r="BE171"/>
  <c r="BE177"/>
  <c r="BE179"/>
  <c r="BE181"/>
  <c r="BE186"/>
  <c r="BE195"/>
  <c r="BE227"/>
  <c r="BE239"/>
  <c r="BE88"/>
  <c r="BE98"/>
  <c r="BE120"/>
  <c r="BE140"/>
  <c r="BE142"/>
  <c r="BE146"/>
  <c r="BE192"/>
  <c r="BE198"/>
  <c r="BE208"/>
  <c r="BE210"/>
  <c r="BE229"/>
  <c r="BE232"/>
  <c r="BE235"/>
  <c i="3" r="BK90"/>
  <c r="J90"/>
  <c r="J61"/>
  <c i="4" r="BE90"/>
  <c r="BE96"/>
  <c r="BE116"/>
  <c r="BE132"/>
  <c r="BE134"/>
  <c r="BE148"/>
  <c r="BE150"/>
  <c r="BE155"/>
  <c r="BE159"/>
  <c r="BE161"/>
  <c r="BE167"/>
  <c r="BE173"/>
  <c r="BE175"/>
  <c r="BE184"/>
  <c r="BE189"/>
  <c r="BE203"/>
  <c r="BE218"/>
  <c r="BE223"/>
  <c r="BE136"/>
  <c r="BE144"/>
  <c r="BE163"/>
  <c r="BE165"/>
  <c r="BE201"/>
  <c r="BE205"/>
  <c r="BE213"/>
  <c r="BE216"/>
  <c r="BE221"/>
  <c r="BE225"/>
  <c r="BE237"/>
  <c i="2" r="J83"/>
  <c r="J61"/>
  <c r="J59"/>
  <c r="J82"/>
  <c r="J60"/>
  <c i="3" r="J76"/>
  <c r="BE84"/>
  <c r="BE87"/>
  <c r="F55"/>
  <c r="BE92"/>
  <c r="E48"/>
  <c i="2" r="BG99"/>
  <c r="J75"/>
  <c r="BG88"/>
  <c r="BG105"/>
  <c r="BG122"/>
  <c r="F55"/>
  <c r="BG115"/>
  <c r="BG84"/>
  <c r="BG102"/>
  <c r="BG119"/>
  <c r="BG96"/>
  <c r="BG108"/>
  <c r="BG111"/>
  <c r="BG125"/>
  <c r="E71"/>
  <c r="BG92"/>
  <c r="J30"/>
  <c r="J33"/>
  <c i="1" r="AV55"/>
  <c i="4" r="F36"/>
  <c i="1" r="BC57"/>
  <c i="2" r="F37"/>
  <c i="1" r="BD55"/>
  <c i="2" r="F33"/>
  <c i="1" r="AZ55"/>
  <c i="4" r="F34"/>
  <c i="1" r="BA57"/>
  <c i="4" r="F37"/>
  <c i="1" r="BD57"/>
  <c i="4" r="J34"/>
  <c i="1" r="AW57"/>
  <c i="4" r="F35"/>
  <c i="1" r="BB57"/>
  <c i="3" r="F34"/>
  <c i="1" r="BA56"/>
  <c i="2" r="J34"/>
  <c i="1" r="AW55"/>
  <c i="3" r="J34"/>
  <c i="1" r="AW56"/>
  <c i="3" r="F37"/>
  <c i="1" r="BD56"/>
  <c i="2" r="F36"/>
  <c i="1" r="BC55"/>
  <c i="3" r="F35"/>
  <c i="1" r="BB56"/>
  <c i="3" r="F36"/>
  <c i="1" r="BC56"/>
  <c i="2" r="F34"/>
  <c i="1" r="BA55"/>
  <c i="4" l="1" r="T84"/>
  <c r="T83"/>
  <c r="P84"/>
  <c r="P83"/>
  <c i="1" r="AU57"/>
  <c i="4" r="R84"/>
  <c r="R83"/>
  <c i="1" r="AG55"/>
  <c i="4" r="BK84"/>
  <c r="J84"/>
  <c r="J60"/>
  <c i="3" r="BK82"/>
  <c r="J82"/>
  <c i="2" r="J39"/>
  <c i="3" r="J33"/>
  <c i="1" r="AV56"/>
  <c r="AT56"/>
  <c i="2" r="F35"/>
  <c i="1" r="BB55"/>
  <c r="BB54"/>
  <c r="AX54"/>
  <c r="AU54"/>
  <c r="BD54"/>
  <c r="W33"/>
  <c i="4" r="F33"/>
  <c i="1" r="AZ57"/>
  <c r="BC54"/>
  <c r="W32"/>
  <c i="3" r="J30"/>
  <c i="1" r="AG56"/>
  <c i="4" r="J33"/>
  <c i="1" r="AV57"/>
  <c r="AT57"/>
  <c r="AT55"/>
  <c r="BA54"/>
  <c r="W30"/>
  <c i="3" r="F33"/>
  <c i="1" r="AZ56"/>
  <c i="4" l="1" r="BK83"/>
  <c r="J83"/>
  <c r="J59"/>
  <c i="1" r="AN56"/>
  <c i="3" r="J59"/>
  <c r="J39"/>
  <c i="1" r="AN55"/>
  <c r="AY54"/>
  <c r="AW54"/>
  <c r="AK30"/>
  <c r="W31"/>
  <c r="AZ54"/>
  <c r="AV54"/>
  <c r="AK29"/>
  <c i="4" l="1" r="J30"/>
  <c i="1" r="AG57"/>
  <c r="W29"/>
  <c r="AT54"/>
  <c i="4" l="1" r="J39"/>
  <c i="1" r="AN57"/>
  <c r="AG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<sst xmlns="http://schemas.openxmlformats.org/spreadsheetml/2006/main">
  <si>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</si>
  <si>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</si>
  <si>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</si>
  <si>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</si>
  <si>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</si>
  <si>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{93e4d20e-8b88-4414-8001-525dcad8e932}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</si>
  <si>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</si>
  <si>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</si>
  <si>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</si>
  <si>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</si>
  <si>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</si>
  <si>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</si>
  <si>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</si>
  <si>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</si>
  <si>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2025_11_20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</si>
  <si>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</si>
  <si>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</si>
  <si>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Zajištění servisu a údržby dopravních zařízení v obvodu OŘ Hradec Králové</t>
  </si>
  <si>
    <t>KSO:</t>
  </si>
  <si>
    <t/>
  </si>
  <si>
    <t>CC-CZ:</t>
  </si>
  <si>
    <t>Místo:</t>
  </si>
  <si>
    <t>OŘ Hradec Králové</t>
  </si>
  <si>
    <t>Datum:</t>
  </si>
  <si>
    <t>14. 1. 2025</t>
  </si>
  <si>
    <t>Zadavatel:</t>
  </si>
  <si>
    <t>IČ:</t>
  </si>
  <si>
    <t>70994234</t>
  </si>
  <si>
    <t>Správa železnic, státní organizace</t>
  </si>
  <si>
    <t>DIČ:</t>
  </si>
  <si>
    <t>CZ70994234</t>
  </si>
  <si>
    <t>Účastník: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</si>
  <si>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</si>
  <si>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</si>
  <si>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</si>
  <si>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</si>
  <si>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</si>
  <si>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</si>
  <si>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</si>
  <si>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</si>
  <si>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</si>
  <si>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</si>
  <si>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</si>
  <si>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</si>
  <si>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</si>
  <si>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</si>
  <si>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</si>
  <si>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</si>
  <si>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</si>
  <si>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</si>
  <si>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</si>
  <si>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</si>
  <si>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</si>
  <si>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</si>
  <si>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</si>
  <si>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</si>
  <si>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</si>
  <si>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</si>
  <si>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</si>
  <si>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</si>
  <si>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</si>
  <si>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</si>
  <si>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</si>
  <si>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</si>
  <si>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</si>
  <si>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</si>
  <si>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</si>
  <si>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</si>
  <si>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</si>
  <si>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</si>
  <si>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</si>
  <si>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</si>
  <si>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</si>
  <si>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</si>
  <si>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</si>
  <si>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</si>
  <si>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</si>
  <si>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</si>
  <si>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</si>
  <si>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Pravidelný servis</t>
  </si>
  <si>
    <t>STA</t>
  </si>
  <si>
    <t>1</t>
  </si>
  <si>
    <t>{b7c4de67-cb0e-48ad-b361-57846364a3f2}</t>
  </si>
  <si>
    <t>2</t>
  </si>
  <si>
    <t>02</t>
  </si>
  <si>
    <t>Hodinové sazby</t>
  </si>
  <si>
    <t>{a015c127-10f7-48a5-90a9-11b81751fbda}</t>
  </si>
  <si>
    <t>03</t>
  </si>
  <si>
    <t>Náhradní díly</t>
  </si>
  <si>
    <t>{befa5592-8d71-4957-ae6d-293747586d3f}</t>
  </si>
  <si>
    <t>KRYCÍ LIST SOUPISU PRACÍ</t>
  </si>
  <si>
    <t>Objekt:</t>
  </si>
  <si>
    <t>01 - Pravidelný servis</t>
  </si>
  <si>
    <t>REKAPITULACE ČLENĚNÍ SOUPISU PRACÍ</t>
  </si>
  <si>
    <t>Kód dílu - Popis</t>
  </si>
  <si>
    <t>Cena celkem [CZK]</t>
  </si>
  <si>
    <t>-1</t>
  </si>
  <si>
    <t>OST - Systémy pro vertikální přepravu</t>
  </si>
  <si>
    <t xml:space="preserve">    O01 - Systémy pro vertikální přepravu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</si>
  <si>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</si>
  <si>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</si>
  <si>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</si>
  <si>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</si>
  <si>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</si>
  <si>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</si>
  <si>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</si>
  <si>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</si>
  <si>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</si>
  <si>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</si>
  <si>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</si>
  <si>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</si>
  <si>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</si>
  <si>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</si>
  <si>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Systémy pro vertikální přepravu</t>
  </si>
  <si>
    <t>4</t>
  </si>
  <si>
    <t>ROZPOCET</t>
  </si>
  <si>
    <t>O01</t>
  </si>
  <si>
    <t>K</t>
  </si>
  <si>
    <t>1.R</t>
  </si>
  <si>
    <t>Pravidelná údržba čtvrtletní výtahů a plošin. Čištění vnitřních skleněných ploch ve výtahové šachtě a plošin včetně čištění výtahové šachty, plošin a strojovny, včetně dopravy na místo a zpět a vyhotovení protokolu o provedení (předání revizní zprávy)</t>
  </si>
  <si>
    <t>kus</t>
  </si>
  <si>
    <t>512</t>
  </si>
  <si>
    <t>-679165115</t>
  </si>
  <si>
    <t>PP</t>
  </si>
  <si>
    <t>VV</t>
  </si>
  <si>
    <t>42*4</t>
  </si>
  <si>
    <t>Součet</t>
  </si>
  <si>
    <t>2.R</t>
  </si>
  <si>
    <t>Pravidelná 14 denní prohlídka 1x za 14 dní výtah, včetně dopravy na místo a zpět a vyhotovení protokolu o provedení (předání revizní zprávy)</t>
  </si>
  <si>
    <t>1455293227</t>
  </si>
  <si>
    <t>(35+4)*27</t>
  </si>
  <si>
    <t>3</t>
  </si>
  <si>
    <t>3.R</t>
  </si>
  <si>
    <t>Pravidelná čtvrtletní provozní revize výtah, včetně dopravy na místo a zpět a vyhotovení protokolu o provedení (předání revizní zprávy)</t>
  </si>
  <si>
    <t>-696505114</t>
  </si>
  <si>
    <t>(34+1)*4</t>
  </si>
  <si>
    <t>4.R</t>
  </si>
  <si>
    <t>Pravidelná provozní revize roční výtahů a plošin, včetně dopravy na místo a zpět a vyhotovení protokolu o provedení (předání revizní zprávy)</t>
  </si>
  <si>
    <t>-1958517969</t>
  </si>
  <si>
    <t>41</t>
  </si>
  <si>
    <t>8</t>
  </si>
  <si>
    <t>8.R</t>
  </si>
  <si>
    <t>Revize 1x za 2 roky plošin, včetně dopravy na místo a zpět a vyhotovení protokolu o provedení (předání revizní zprávy)</t>
  </si>
  <si>
    <t>-857400507</t>
  </si>
  <si>
    <t>6</t>
  </si>
  <si>
    <t>5</t>
  </si>
  <si>
    <t>5.R</t>
  </si>
  <si>
    <t>Elektrorevize zařízení 1x za 2 roky výtahů a plošin, včetně dopravy na místo a zpět a vyhotovení protokolu o provedení (předání revizní zprávy)</t>
  </si>
  <si>
    <t>2107366561</t>
  </si>
  <si>
    <t>6.R</t>
  </si>
  <si>
    <t>Prohlídka a zkouška UTZ výtah 1x za 3 roky, včetně dopravy na místo a zpět a vyhotovení protokolu o provedení (předání revizní zprávy)</t>
  </si>
  <si>
    <t>2105274967</t>
  </si>
  <si>
    <t>7</t>
  </si>
  <si>
    <t>7.R</t>
  </si>
  <si>
    <t>Pohotovost dispečinku na vyproštění nonstop 24h denně z výtahů a plošin, vyproštění osob do 1hod od nahlášení na dispečink, včetně dopravy na místo a zpět a vyhotovení protokolu o provedení (předání revizní zprávy)</t>
  </si>
  <si>
    <t>-1237170444</t>
  </si>
  <si>
    <t>38</t>
  </si>
  <si>
    <t>10</t>
  </si>
  <si>
    <t>10.R</t>
  </si>
  <si>
    <t>Pravidelná údržba čtvrtletní eskalátor, včetně dopravy na místo a zpět a vyhotovení protokolu o provedení (předání revizní zprávy)</t>
  </si>
  <si>
    <t>766299284</t>
  </si>
  <si>
    <t>1*4</t>
  </si>
  <si>
    <t>11</t>
  </si>
  <si>
    <t>11.R</t>
  </si>
  <si>
    <t>Pravidelná čtvrtletní provozní revize eskalátor, včetně dopravy na místo a zpět a vyhotovení protokolu o provedení (předání revizní zprávy)</t>
  </si>
  <si>
    <t>2110963349</t>
  </si>
  <si>
    <t>12.R</t>
  </si>
  <si>
    <t>Elektrorevize zařízení 1x za 2 roky eskalátor, včetně dopravy na místo a zpět a vyhotovení protokolu o provedení (předání revizní zprávy)</t>
  </si>
  <si>
    <t>1762055285</t>
  </si>
  <si>
    <t>13</t>
  </si>
  <si>
    <t>13.R</t>
  </si>
  <si>
    <t>Prohlídka a zkouška UTZ eskalátor 1x za 4 roky, včetně dopravy na místo a zpět a vyhotovení protokolu o provedení (předání revizní zprávy)</t>
  </si>
  <si>
    <t>970847573</t>
  </si>
  <si>
    <t>14</t>
  </si>
  <si>
    <t>14.R</t>
  </si>
  <si>
    <t>Pohotovost dispečinku 24/7 a zajištění spojení (1ks zařízení/měsíc)</t>
  </si>
  <si>
    <t>569833408</t>
  </si>
  <si>
    <t>P</t>
  </si>
  <si>
    <t>Poznámka k položce:_x000d_
Jedná se o:_x000d_
- pohotovost dispečinku nonstop 24 hodin denně_x000d_
- Zajištění spojení komunikátoru výtahu/plošiny pro nouzové volání na pohotovostní dispečink dodavatele včetně řádného označení s doplněním i nouzového tel. čísla na ústřednu v případě poruchy komunikátoru_x000d_
- Předání informace o probíhající události zástupci objednatele včetně potvrzení vyřešení případu</t>
  </si>
  <si>
    <t>38*12</t>
  </si>
  <si>
    <t>02 - Hodinové sazby</t>
  </si>
  <si>
    <t>HZS - Hodinové zúčtovací sazby</t>
  </si>
  <si>
    <t>VRN - Vedlejší rozpočtové náklady</t>
  </si>
  <si>
    <t xml:space="preserve">    VRN8 - Přesun stavebních kapacit</t>
  </si>
  <si>
    <t>HZS</t>
  </si>
  <si>
    <t>Hodinové zúčtovací sazby</t>
  </si>
  <si>
    <t>HZS4232</t>
  </si>
  <si>
    <t>Hodinová zúčtovací sazba technik odborný (výjezd servisního technika v pracovní době 07:00 - 16:00)</t>
  </si>
  <si>
    <t>hod</t>
  </si>
  <si>
    <t>-819524676</t>
  </si>
  <si>
    <t>Poznámka k položce:_x000d_
Předpokládaný výjezd je 2x za měsíc, tento v délce 4h po dobu 1 roku. (2x4x12). Účtováno bude dle skutečnosti._x000d_
Záhrnuje pouze čas, strávený v místě pracovního výkonu na zařízení.</t>
  </si>
  <si>
    <t>HZS4232.1</t>
  </si>
  <si>
    <t>Hodinová zúčtovací sazba technik odborný (výjezd servisního technika mimo pracovní dobu 16:00 - 07:00)</t>
  </si>
  <si>
    <t>-1199417787</t>
  </si>
  <si>
    <t>Poznámka k položce:_x000d_
Výjezd 1x za 3 měsíce, tento délky 4h po dobu 1 roku (1/4*4*12). Účtováno bude dle skutečnosti._x000d_
Záhrnuje pouze čas, strávený v místě pracovního výkonu na zařízení.</t>
  </si>
  <si>
    <t>VRN</t>
  </si>
  <si>
    <t>Vedlejší rozpočtové náklady</t>
  </si>
  <si>
    <t>VRN8</t>
  </si>
  <si>
    <t>Přesun stavebních kapacit</t>
  </si>
  <si>
    <t>083002000</t>
  </si>
  <si>
    <t>Paušální cena výjezdu servisního technika</t>
  </si>
  <si>
    <t>výjezd</t>
  </si>
  <si>
    <t>1024</t>
  </si>
  <si>
    <t>50283975</t>
  </si>
  <si>
    <t>Poznámka k položce:_x000d_
Cena obsahuje veškeré nutné náklady na výjezd servisního technika, kterými jsou např. doprava na místo, čas strávený na cestě, režijní náklady, atp.</t>
  </si>
  <si>
    <t>03 - Náhradní díly</t>
  </si>
  <si>
    <t>HSV - HSV</t>
  </si>
  <si>
    <t xml:space="preserve">    01V - Výtahy - náhradní díly</t>
  </si>
  <si>
    <t xml:space="preserve">    PW.9 - náhradní díly pro výtahy KONE GW PW</t>
  </si>
  <si>
    <t xml:space="preserve">    02E - Eskalátory - náhradní díly</t>
  </si>
  <si>
    <t>HSV</t>
  </si>
  <si>
    <t>01V</t>
  </si>
  <si>
    <t>Výtahy - náhradní díly</t>
  </si>
  <si>
    <t>M</t>
  </si>
  <si>
    <t>Dveřní kontakt</t>
  </si>
  <si>
    <t>1001721231</t>
  </si>
  <si>
    <t>Dveřní můstek</t>
  </si>
  <si>
    <t>-2077141117</t>
  </si>
  <si>
    <t>71</t>
  </si>
  <si>
    <t>02.2</t>
  </si>
  <si>
    <t>Nosné kladky dveří</t>
  </si>
  <si>
    <t>-58683626</t>
  </si>
  <si>
    <t>Balíček dolního vedení AMD dveří (sada)</t>
  </si>
  <si>
    <t>-506827294</t>
  </si>
  <si>
    <t>04</t>
  </si>
  <si>
    <t>Přítlačné kladky dveří (sada)</t>
  </si>
  <si>
    <t>-322919971</t>
  </si>
  <si>
    <t>06</t>
  </si>
  <si>
    <t>Kladka pro těžký závěs</t>
  </si>
  <si>
    <t>414269801</t>
  </si>
  <si>
    <t>07</t>
  </si>
  <si>
    <t>Pružina dveřní křivky</t>
  </si>
  <si>
    <t>-1362050329</t>
  </si>
  <si>
    <t>08</t>
  </si>
  <si>
    <t>Kladka excentrická</t>
  </si>
  <si>
    <t>-1355412854</t>
  </si>
  <si>
    <t>09</t>
  </si>
  <si>
    <t>Vodící čelist protiváhy</t>
  </si>
  <si>
    <t>1612213377</t>
  </si>
  <si>
    <t>9</t>
  </si>
  <si>
    <t>Záložní zdroj nouzového provozu kabiny 12V (7Ah)</t>
  </si>
  <si>
    <t>-118487692</t>
  </si>
  <si>
    <t>Vodící čelisti kabiny (sada)</t>
  </si>
  <si>
    <t>550243507</t>
  </si>
  <si>
    <t>Synchronizační kladka</t>
  </si>
  <si>
    <t>-2114694634</t>
  </si>
  <si>
    <t>Přivolávací tlačítko výtahu</t>
  </si>
  <si>
    <t>-659346739</t>
  </si>
  <si>
    <t>Tlačítko kabinové</t>
  </si>
  <si>
    <t>-418229707</t>
  </si>
  <si>
    <t>15</t>
  </si>
  <si>
    <t>Hmatník</t>
  </si>
  <si>
    <t>768361664</t>
  </si>
  <si>
    <t>16</t>
  </si>
  <si>
    <t>Magnetické snímače polohy kabiny</t>
  </si>
  <si>
    <t>1713471125</t>
  </si>
  <si>
    <t>16.2</t>
  </si>
  <si>
    <t>Semafor (signalizace provozního stavu eskalátoru)</t>
  </si>
  <si>
    <t>-383369668</t>
  </si>
  <si>
    <t>Přivolávací tlačítko dle S10</t>
  </si>
  <si>
    <t>17</t>
  </si>
  <si>
    <t>Koncový snímač</t>
  </si>
  <si>
    <t>-1844943526</t>
  </si>
  <si>
    <t>18</t>
  </si>
  <si>
    <t>Trubicové LED osvětlení l do 600 mm</t>
  </si>
  <si>
    <t>1593748921</t>
  </si>
  <si>
    <t>19</t>
  </si>
  <si>
    <t>Vnější GSM komunikátor</t>
  </si>
  <si>
    <t>311894384</t>
  </si>
  <si>
    <t>72</t>
  </si>
  <si>
    <t>19.2</t>
  </si>
  <si>
    <t>Záložní zdroj GSM</t>
  </si>
  <si>
    <t>1585805949</t>
  </si>
  <si>
    <t>74</t>
  </si>
  <si>
    <t>19,3</t>
  </si>
  <si>
    <t>Záložní zdroj dojezdu výtahu</t>
  </si>
  <si>
    <t>-72967079</t>
  </si>
  <si>
    <t>20</t>
  </si>
  <si>
    <t>Vnitřní (kabinový) komunikátor</t>
  </si>
  <si>
    <t>1736299036</t>
  </si>
  <si>
    <t>Ukazatel polohy výtahu vnější (displej)</t>
  </si>
  <si>
    <t>-1242157302</t>
  </si>
  <si>
    <t>22</t>
  </si>
  <si>
    <t>Frekvenční měnič pohonu výtahu</t>
  </si>
  <si>
    <t>-1426895032</t>
  </si>
  <si>
    <t>23</t>
  </si>
  <si>
    <t>Karta kabinových dveří výtahu</t>
  </si>
  <si>
    <t>-867548040</t>
  </si>
  <si>
    <t>24</t>
  </si>
  <si>
    <t>Hliníkový práh výtahu včetně přechodových lišt, spodní konstrukce a uchycení</t>
  </si>
  <si>
    <t>1019267672</t>
  </si>
  <si>
    <t>25</t>
  </si>
  <si>
    <t>Horní vodící kladky kabinových a šachetních dveří</t>
  </si>
  <si>
    <t>-1387866537</t>
  </si>
  <si>
    <t>26</t>
  </si>
  <si>
    <t>Kabinová ovladačová kombinace (dvoustanicový výtah)</t>
  </si>
  <si>
    <t>1521852702</t>
  </si>
  <si>
    <t>27</t>
  </si>
  <si>
    <t>Optolišta výtahu</t>
  </si>
  <si>
    <t>-347425764</t>
  </si>
  <si>
    <t>28</t>
  </si>
  <si>
    <t>Rozvaděče a řídící jednotka výtahu</t>
  </si>
  <si>
    <t>-884594636</t>
  </si>
  <si>
    <t>29</t>
  </si>
  <si>
    <t>Ozubený řemen kabinových dveří výtahu</t>
  </si>
  <si>
    <t>-1597221646</t>
  </si>
  <si>
    <t>75</t>
  </si>
  <si>
    <t>29.1</t>
  </si>
  <si>
    <t>Enkodér</t>
  </si>
  <si>
    <t>-1144469615</t>
  </si>
  <si>
    <t>PW.9</t>
  </si>
  <si>
    <t>náhradní díly pro výtahy KONE GW PW</t>
  </si>
  <si>
    <t>30</t>
  </si>
  <si>
    <t>92.7</t>
  </si>
  <si>
    <t>led osvětlení kabiny</t>
  </si>
  <si>
    <t>ks</t>
  </si>
  <si>
    <t>311340957</t>
  </si>
  <si>
    <t>32</t>
  </si>
  <si>
    <t>94.7</t>
  </si>
  <si>
    <t>displej - tablo v kabině</t>
  </si>
  <si>
    <t>1740959183</t>
  </si>
  <si>
    <t>33</t>
  </si>
  <si>
    <t>95.7</t>
  </si>
  <si>
    <t>pohon dveří s kartou</t>
  </si>
  <si>
    <t>1134957048</t>
  </si>
  <si>
    <t>37</t>
  </si>
  <si>
    <t>99.6</t>
  </si>
  <si>
    <t>bezbečnostní uzávěra na trojhran - dveře</t>
  </si>
  <si>
    <t>-630195136</t>
  </si>
  <si>
    <t>100.6</t>
  </si>
  <si>
    <t>Bezpečnostní spínač na zábradlí zvedací</t>
  </si>
  <si>
    <t>1061948</t>
  </si>
  <si>
    <t>39</t>
  </si>
  <si>
    <t>101.6</t>
  </si>
  <si>
    <t>Bezpečnostní spínač na nárazník</t>
  </si>
  <si>
    <t>1833388330</t>
  </si>
  <si>
    <t>40</t>
  </si>
  <si>
    <t>102.6</t>
  </si>
  <si>
    <t>Procesorová deska - CPU</t>
  </si>
  <si>
    <t>-1054770470</t>
  </si>
  <si>
    <t>103.6</t>
  </si>
  <si>
    <t>Přímotop 1500W do prohlubně</t>
  </si>
  <si>
    <t>1989332803</t>
  </si>
  <si>
    <t>42</t>
  </si>
  <si>
    <t>104.6</t>
  </si>
  <si>
    <t>Vodící vložky kabiny vše krom duplex most</t>
  </si>
  <si>
    <t>1677995795</t>
  </si>
  <si>
    <t>43</t>
  </si>
  <si>
    <t>105.6</t>
  </si>
  <si>
    <t>Vodící rolny výtahu (PW 15/18-19)</t>
  </si>
  <si>
    <t>312720455</t>
  </si>
  <si>
    <t>44</t>
  </si>
  <si>
    <t>106.6</t>
  </si>
  <si>
    <t>Stop tlačítko (prohlubeň - povodně)</t>
  </si>
  <si>
    <t>-1729443410</t>
  </si>
  <si>
    <t>45</t>
  </si>
  <si>
    <t>107.6</t>
  </si>
  <si>
    <t>Revizní ovladačová kombinace (revizka) - např po vytopení v prohlubni</t>
  </si>
  <si>
    <t>-2059305463</t>
  </si>
  <si>
    <t>46</t>
  </si>
  <si>
    <t>108.6</t>
  </si>
  <si>
    <t>Napínací kladka vč. spínač omezovače rychlosti</t>
  </si>
  <si>
    <t>40073928</t>
  </si>
  <si>
    <t>47</t>
  </si>
  <si>
    <t>109.6</t>
  </si>
  <si>
    <t>Lano omezovače rychlosti pr. 6mm - za 1m?</t>
  </si>
  <si>
    <t>m</t>
  </si>
  <si>
    <t>-1000930845</t>
  </si>
  <si>
    <t>73</t>
  </si>
  <si>
    <t>47.1</t>
  </si>
  <si>
    <t>Krácení nosných lan</t>
  </si>
  <si>
    <t>1639198060</t>
  </si>
  <si>
    <t>02E</t>
  </si>
  <si>
    <t>Eskalátory - náhradní díly</t>
  </si>
  <si>
    <t>48</t>
  </si>
  <si>
    <t>01.1</t>
  </si>
  <si>
    <t>Stupeň</t>
  </si>
  <si>
    <t>1547295388</t>
  </si>
  <si>
    <t>49</t>
  </si>
  <si>
    <t>02.1</t>
  </si>
  <si>
    <t>Kartáč bezpečnostní podél dráhy stupňů</t>
  </si>
  <si>
    <t>-2104248689</t>
  </si>
  <si>
    <t>Poznámka k položce:_x000d_
Segment v délce 2000 mm.</t>
  </si>
  <si>
    <t>50</t>
  </si>
  <si>
    <t>03.1</t>
  </si>
  <si>
    <t>Vedení oblouku (hlavy) madel.</t>
  </si>
  <si>
    <t>-948101409</t>
  </si>
  <si>
    <t>Poznámka k položce:_x000d_
Hliníková vodítka pro vedení madel v oblouku.</t>
  </si>
  <si>
    <t>51</t>
  </si>
  <si>
    <t>04.1</t>
  </si>
  <si>
    <t>Rolna madla</t>
  </si>
  <si>
    <t>224218586</t>
  </si>
  <si>
    <t>Poznámka k položce:_x000d_
vodící rolna - navádění madla v dráze</t>
  </si>
  <si>
    <t>52</t>
  </si>
  <si>
    <t>05.1</t>
  </si>
  <si>
    <t>Pás rolen madla v oblouku</t>
  </si>
  <si>
    <t>272200130</t>
  </si>
  <si>
    <t>Poznámka k položce:_x000d_
Sada rolen pro navádění madla v oblouku</t>
  </si>
  <si>
    <t>53</t>
  </si>
  <si>
    <t>06.1</t>
  </si>
  <si>
    <t>Rolna vedení madla u napínáku</t>
  </si>
  <si>
    <t>2043320755</t>
  </si>
  <si>
    <t>Poznámka k položce:_x000d_
u napínací kladky - vedení madla u napínáku</t>
  </si>
  <si>
    <t>54</t>
  </si>
  <si>
    <t>07.1</t>
  </si>
  <si>
    <t>Brzdový elektromagnet s kabelem</t>
  </si>
  <si>
    <t>269622216</t>
  </si>
  <si>
    <t>55</t>
  </si>
  <si>
    <t>08.1</t>
  </si>
  <si>
    <t>Topení 1KW</t>
  </si>
  <si>
    <t>-1643591880</t>
  </si>
  <si>
    <t>56</t>
  </si>
  <si>
    <t>09.1</t>
  </si>
  <si>
    <t>Snímač otáček</t>
  </si>
  <si>
    <t>1082685995</t>
  </si>
  <si>
    <t>Poznámka k položce:_x000d_
komponenta k frekvenčnímu meniči</t>
  </si>
  <si>
    <t>57</t>
  </si>
  <si>
    <t>10.1</t>
  </si>
  <si>
    <t>Snímač chybějícího stupně</t>
  </si>
  <si>
    <t>935836434</t>
  </si>
  <si>
    <t>58</t>
  </si>
  <si>
    <t>11.1</t>
  </si>
  <si>
    <t>Spínací zámek + klíček</t>
  </si>
  <si>
    <t>4021317</t>
  </si>
  <si>
    <t>Poznámka k položce:_x000d_
Změny jízdy / Reset</t>
  </si>
  <si>
    <t>59</t>
  </si>
  <si>
    <t>12.1</t>
  </si>
  <si>
    <t>Radar nástupní plochy</t>
  </si>
  <si>
    <t>681395560</t>
  </si>
  <si>
    <t>Poznámka k položce:_x000d_
Spouštěcí radary při vstupu do nástupní plochy.</t>
  </si>
  <si>
    <t>60</t>
  </si>
  <si>
    <t>13.1</t>
  </si>
  <si>
    <t>Řídící karta pohonu eskalátoru</t>
  </si>
  <si>
    <t>1005694494</t>
  </si>
  <si>
    <t>61</t>
  </si>
  <si>
    <t>14.1</t>
  </si>
  <si>
    <t>Pomocná karta pohonu eskalátoru</t>
  </si>
  <si>
    <t>-1212539229</t>
  </si>
  <si>
    <t>Poznámka k položce:_x000d_
doplňková komponenta k řídící kartě</t>
  </si>
  <si>
    <t>62</t>
  </si>
  <si>
    <t>16.1</t>
  </si>
  <si>
    <t>-412122161</t>
  </si>
  <si>
    <t>63</t>
  </si>
  <si>
    <t>17.1</t>
  </si>
  <si>
    <t>Osvětlení stupňů</t>
  </si>
  <si>
    <t>-1306948652</t>
  </si>
  <si>
    <t>64</t>
  </si>
  <si>
    <t>18.1</t>
  </si>
  <si>
    <t>Ovládání revizní jízdy eskalátoru</t>
  </si>
  <si>
    <t>1419903663</t>
  </si>
  <si>
    <t>65</t>
  </si>
  <si>
    <t>19.1</t>
  </si>
  <si>
    <t>Hřeben eskalátoru</t>
  </si>
  <si>
    <t>1416785483</t>
  </si>
  <si>
    <t>66</t>
  </si>
  <si>
    <t>20.1</t>
  </si>
  <si>
    <t>Madla eskalátoru, sada (nekonečná smyčka)</t>
  </si>
  <si>
    <t>1880578589</t>
  </si>
  <si>
    <t>Poznámka k položce:_x000d_
2 kusy made (smyček)l na jedno rameno eskalátoru</t>
  </si>
  <si>
    <t>67</t>
  </si>
  <si>
    <t>21.1</t>
  </si>
  <si>
    <t>Řetízky jednoho madla eskalátoru</t>
  </si>
  <si>
    <t>1685527877</t>
  </si>
  <si>
    <t>Poznámka k položce:_x000d_
řetězový pás s ložisky</t>
  </si>
  <si>
    <t>68</t>
  </si>
  <si>
    <t>22.1</t>
  </si>
  <si>
    <t>Čep stupně eskalátoru</t>
  </si>
  <si>
    <t>-1782562078</t>
  </si>
  <si>
    <t>69</t>
  </si>
  <si>
    <t>23.1</t>
  </si>
  <si>
    <t>Displej eskalátoru</t>
  </si>
  <si>
    <t>-1204023573</t>
  </si>
  <si>
    <t>70</t>
  </si>
  <si>
    <t>24.1</t>
  </si>
  <si>
    <t>Tažné řetězy eskalátoru, sada</t>
  </si>
  <si>
    <t>532420547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</si>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</sst>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27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30</v>
      </c>
      <c r="AO20" s="23"/>
      <c r="AP20" s="23"/>
      <c r="AQ20" s="23"/>
      <c r="AR20" s="21"/>
      <c r="BE20" s="32"/>
      <c r="BS20" s="18" t="s">
        <v>35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2025_11_20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Zajištění servisu a údržby dopravních zařízení v obvodu OŘ Hradec Králové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OŘ Hradec Králové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14. 1. 2025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státní organizace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25.6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Správa železnic, státní organizace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Pravidelný servis'!J30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'01 - Pravidelný servis'!P81</f>
        <v>0</v>
      </c>
      <c r="AV55" s="121">
        <f>'01 - Pravidelný servis'!J33</f>
        <v>0</v>
      </c>
      <c r="AW55" s="121">
        <f>'01 - Pravidelný servis'!J34</f>
        <v>0</v>
      </c>
      <c r="AX55" s="121">
        <f>'01 - Pravidelný servis'!J35</f>
        <v>0</v>
      </c>
      <c r="AY55" s="121">
        <f>'01 - Pravidelný servis'!J36</f>
        <v>0</v>
      </c>
      <c r="AZ55" s="121">
        <f>'01 - Pravidelný servis'!F33</f>
        <v>0</v>
      </c>
      <c r="BA55" s="121">
        <f>'01 - Pravidelný servis'!F34</f>
        <v>0</v>
      </c>
      <c r="BB55" s="121">
        <f>'01 - Pravidelný servis'!F35</f>
        <v>0</v>
      </c>
      <c r="BC55" s="121">
        <f>'01 - Pravidelný servis'!F36</f>
        <v>0</v>
      </c>
      <c r="BD55" s="123">
        <f>'01 - Pravidelný servis'!F37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Hodinové sazby'!J30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0">
        <v>0</v>
      </c>
      <c r="AT56" s="121">
        <f>ROUND(SUM(AV56:AW56),2)</f>
        <v>0</v>
      </c>
      <c r="AU56" s="122">
        <f>'02 - Hodinové sazby'!P82</f>
        <v>0</v>
      </c>
      <c r="AV56" s="121">
        <f>'02 - Hodinové sazby'!J33</f>
        <v>0</v>
      </c>
      <c r="AW56" s="121">
        <f>'02 - Hodinové sazby'!J34</f>
        <v>0</v>
      </c>
      <c r="AX56" s="121">
        <f>'02 - Hodinové sazby'!J35</f>
        <v>0</v>
      </c>
      <c r="AY56" s="121">
        <f>'02 - Hodinové sazby'!J36</f>
        <v>0</v>
      </c>
      <c r="AZ56" s="121">
        <f>'02 - Hodinové sazby'!F33</f>
        <v>0</v>
      </c>
      <c r="BA56" s="121">
        <f>'02 - Hodinové sazby'!F34</f>
        <v>0</v>
      </c>
      <c r="BB56" s="121">
        <f>'02 - Hodinové sazby'!F35</f>
        <v>0</v>
      </c>
      <c r="BC56" s="121">
        <f>'02 - Hodinové sazby'!F36</f>
        <v>0</v>
      </c>
      <c r="BD56" s="123">
        <f>'02 - Hodinové sazby'!F37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Náhradní díly'!J30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80</v>
      </c>
      <c r="AR57" s="119"/>
      <c r="AS57" s="125">
        <v>0</v>
      </c>
      <c r="AT57" s="126">
        <f>ROUND(SUM(AV57:AW57),2)</f>
        <v>0</v>
      </c>
      <c r="AU57" s="127">
        <f>'03 - Náhradní díly'!P83</f>
        <v>0</v>
      </c>
      <c r="AV57" s="126">
        <f>'03 - Náhradní díly'!J33</f>
        <v>0</v>
      </c>
      <c r="AW57" s="126">
        <f>'03 - Náhradní díly'!J34</f>
        <v>0</v>
      </c>
      <c r="AX57" s="126">
        <f>'03 - Náhradní díly'!J35</f>
        <v>0</v>
      </c>
      <c r="AY57" s="126">
        <f>'03 - Náhradní díly'!J36</f>
        <v>0</v>
      </c>
      <c r="AZ57" s="126">
        <f>'03 - Náhradní díly'!F33</f>
        <v>0</v>
      </c>
      <c r="BA57" s="126">
        <f>'03 - Náhradní díly'!F34</f>
        <v>0</v>
      </c>
      <c r="BB57" s="126">
        <f>'03 - Náhradní díly'!F35</f>
        <v>0</v>
      </c>
      <c r="BC57" s="126">
        <f>'03 - Náhradní díly'!F36</f>
        <v>0</v>
      </c>
      <c r="BD57" s="128">
        <f>'03 - Náhradní díly'!F37</f>
        <v>0</v>
      </c>
      <c r="BE57" s="7"/>
      <c r="BT57" s="124" t="s">
        <v>81</v>
      </c>
      <c r="BV57" s="124" t="s">
        <v>75</v>
      </c>
      <c r="BW57" s="124" t="s">
        <v>89</v>
      </c>
      <c r="BX57" s="124" t="s">
        <v>5</v>
      </c>
      <c r="CL57" s="124" t="s">
        <v>19</v>
      </c>
      <c r="CM57" s="124" t="s">
        <v>83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cAeDSX8FEXCJQbj6NZsUNSvcvnSQOiiiHLkXjOvSDVItERInOLa46kqvvG+0czVI/0FCKboCbMhVpzinVXJNMw==" hashValue="xOejJ6ncUOiN7trFU3dGJfXyqxVeUOaTI9BQn3C3JDSMUJDWbT31deN8DQU0jfFzSqTh7QTqK8omEllZ03T1J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Pravidelný servis'!C2" display="/"/>
    <hyperlink ref="A56" location="'02 - Hodinové sazby'!C2" display="/"/>
    <hyperlink ref="A57" location="'03 - Náhradní díl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35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Zajištění servisu a údržby dopravních zařízení v obvodu OŘ Hradec Králové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34</v>
      </c>
      <c r="G12" s="39"/>
      <c r="H12" s="39"/>
      <c r="I12" s="133" t="s">
        <v>23</v>
      </c>
      <c r="J12" s="138" t="str">
        <f>'Rekapitulace stavby'!AN8</f>
        <v>14. 1. 2025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27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28</v>
      </c>
      <c r="F24" s="39"/>
      <c r="G24" s="39"/>
      <c r="H24" s="39"/>
      <c r="I24" s="133" t="s">
        <v>29</v>
      </c>
      <c r="J24" s="137" t="s">
        <v>30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ROUND((SUM(BE81:BE129)),  2)</f>
        <v>0</v>
      </c>
      <c r="G33" s="39"/>
      <c r="H33" s="39"/>
      <c r="I33" s="149">
        <v>0.20999999999999999</v>
      </c>
      <c r="J33" s="148">
        <f>ROUND(((SUM(BE81:BE129))*I33),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45</v>
      </c>
      <c r="F34" s="148">
        <f>ROUND((SUM(BF81:BF129)),  2)</f>
        <v>0</v>
      </c>
      <c r="G34" s="39"/>
      <c r="H34" s="39"/>
      <c r="I34" s="149">
        <v>0.12</v>
      </c>
      <c r="J34" s="148">
        <f>ROUND(((SUM(BF81:BF129))*I34),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33" t="s">
        <v>43</v>
      </c>
      <c r="E35" s="133" t="s">
        <v>46</v>
      </c>
      <c r="F35" s="148">
        <f>ROUND((SUM(BG81:BG129)),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3" t="s">
        <v>47</v>
      </c>
      <c r="F36" s="148">
        <f>ROUND((SUM(BH81:BH129)),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ROUND((SUM(BI81:BI129)),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Zajištění servisu a údržby dopravních zařízení v obvodu OŘ Hradec Králové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Pravidelný servis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14. 1. 2025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33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Správa železnic, státní organizace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98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99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Zajištění servisu a údržby dopravních zařízení v obvodu OŘ Hradec Králové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91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01 - Pravidelný servis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33" t="s">
        <v>23</v>
      </c>
      <c r="J75" s="73" t="str">
        <f>IF(J12="","",J12)</f>
        <v>14. 1. 2025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Správa železnic, státní organizace</v>
      </c>
      <c r="G77" s="41"/>
      <c r="H77" s="41"/>
      <c r="I77" s="33" t="s">
        <v>33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31</v>
      </c>
      <c r="D78" s="41"/>
      <c r="E78" s="41"/>
      <c r="F78" s="28" t="str">
        <f>IF(E18="","",E18)</f>
        <v>Vyplň údaj</v>
      </c>
      <c r="G78" s="41"/>
      <c r="H78" s="41"/>
      <c r="I78" s="33" t="s">
        <v>36</v>
      </c>
      <c r="J78" s="37" t="str">
        <f>E24</f>
        <v>Správa železnic, státní organizace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100</v>
      </c>
      <c r="D80" s="181" t="s">
        <v>58</v>
      </c>
      <c r="E80" s="181" t="s">
        <v>54</v>
      </c>
      <c r="F80" s="181" t="s">
        <v>55</v>
      </c>
      <c r="G80" s="181" t="s">
        <v>101</v>
      </c>
      <c r="H80" s="181" t="s">
        <v>102</v>
      </c>
      <c r="I80" s="181" t="s">
        <v>103</v>
      </c>
      <c r="J80" s="181" t="s">
        <v>95</v>
      </c>
      <c r="K80" s="182" t="s">
        <v>104</v>
      </c>
      <c r="L80" s="183"/>
      <c r="M80" s="93" t="s">
        <v>19</v>
      </c>
      <c r="N80" s="94" t="s">
        <v>43</v>
      </c>
      <c r="O80" s="94" t="s">
        <v>105</v>
      </c>
      <c r="P80" s="94" t="s">
        <v>106</v>
      </c>
      <c r="Q80" s="94" t="s">
        <v>107</v>
      </c>
      <c r="R80" s="94" t="s">
        <v>108</v>
      </c>
      <c r="S80" s="94" t="s">
        <v>109</v>
      </c>
      <c r="T80" s="95" t="s">
        <v>110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111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96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72</v>
      </c>
      <c r="E82" s="192" t="s">
        <v>112</v>
      </c>
      <c r="F82" s="192" t="s">
        <v>113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114</v>
      </c>
      <c r="AT82" s="201" t="s">
        <v>72</v>
      </c>
      <c r="AU82" s="201" t="s">
        <v>73</v>
      </c>
      <c r="AY82" s="200" t="s">
        <v>115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72</v>
      </c>
      <c r="E83" s="203" t="s">
        <v>116</v>
      </c>
      <c r="F83" s="203" t="s">
        <v>113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SUM(P84:P129)</f>
        <v>0</v>
      </c>
      <c r="Q83" s="197"/>
      <c r="R83" s="198">
        <f>SUM(R84:R129)</f>
        <v>0</v>
      </c>
      <c r="S83" s="197"/>
      <c r="T83" s="199">
        <f>SUM(T84:T129)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114</v>
      </c>
      <c r="AT83" s="201" t="s">
        <v>72</v>
      </c>
      <c r="AU83" s="201" t="s">
        <v>81</v>
      </c>
      <c r="AY83" s="200" t="s">
        <v>115</v>
      </c>
      <c r="BK83" s="202">
        <f>SUM(BK84:BK129)</f>
        <v>0</v>
      </c>
    </row>
    <row r="84" s="2" customFormat="1" ht="37.8" customHeight="1">
      <c r="A84" s="39"/>
      <c r="B84" s="40"/>
      <c r="C84" s="205" t="s">
        <v>81</v>
      </c>
      <c r="D84" s="205" t="s">
        <v>117</v>
      </c>
      <c r="E84" s="206" t="s">
        <v>118</v>
      </c>
      <c r="F84" s="207" t="s">
        <v>119</v>
      </c>
      <c r="G84" s="208" t="s">
        <v>120</v>
      </c>
      <c r="H84" s="209">
        <v>168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46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121</v>
      </c>
      <c r="AT84" s="216" t="s">
        <v>117</v>
      </c>
      <c r="AU84" s="216" t="s">
        <v>83</v>
      </c>
      <c r="AY84" s="18" t="s">
        <v>115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114</v>
      </c>
      <c r="BK84" s="217">
        <f>ROUND(I84*H84,2)</f>
        <v>0</v>
      </c>
      <c r="BL84" s="18" t="s">
        <v>121</v>
      </c>
      <c r="BM84" s="216" t="s">
        <v>122</v>
      </c>
    </row>
    <row r="85" s="2" customFormat="1">
      <c r="A85" s="39"/>
      <c r="B85" s="40"/>
      <c r="C85" s="41"/>
      <c r="D85" s="218" t="s">
        <v>123</v>
      </c>
      <c r="E85" s="41"/>
      <c r="F85" s="219" t="s">
        <v>119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123</v>
      </c>
      <c r="AU85" s="18" t="s">
        <v>83</v>
      </c>
    </row>
    <row r="86" s="13" customFormat="1">
      <c r="A86" s="13"/>
      <c r="B86" s="223"/>
      <c r="C86" s="224"/>
      <c r="D86" s="218" t="s">
        <v>124</v>
      </c>
      <c r="E86" s="225" t="s">
        <v>19</v>
      </c>
      <c r="F86" s="226" t="s">
        <v>125</v>
      </c>
      <c r="G86" s="224"/>
      <c r="H86" s="227">
        <v>168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124</v>
      </c>
      <c r="AU86" s="233" t="s">
        <v>83</v>
      </c>
      <c r="AV86" s="13" t="s">
        <v>83</v>
      </c>
      <c r="AW86" s="13" t="s">
        <v>35</v>
      </c>
      <c r="AX86" s="13" t="s">
        <v>73</v>
      </c>
      <c r="AY86" s="233" t="s">
        <v>115</v>
      </c>
    </row>
    <row r="87" s="14" customFormat="1">
      <c r="A87" s="14"/>
      <c r="B87" s="234"/>
      <c r="C87" s="235"/>
      <c r="D87" s="218" t="s">
        <v>124</v>
      </c>
      <c r="E87" s="236" t="s">
        <v>19</v>
      </c>
      <c r="F87" s="237" t="s">
        <v>126</v>
      </c>
      <c r="G87" s="235"/>
      <c r="H87" s="238">
        <v>168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124</v>
      </c>
      <c r="AU87" s="244" t="s">
        <v>83</v>
      </c>
      <c r="AV87" s="14" t="s">
        <v>114</v>
      </c>
      <c r="AW87" s="14" t="s">
        <v>35</v>
      </c>
      <c r="AX87" s="14" t="s">
        <v>81</v>
      </c>
      <c r="AY87" s="244" t="s">
        <v>115</v>
      </c>
    </row>
    <row r="88" s="2" customFormat="1" ht="24.15" customHeight="1">
      <c r="A88" s="39"/>
      <c r="B88" s="40"/>
      <c r="C88" s="205" t="s">
        <v>83</v>
      </c>
      <c r="D88" s="205" t="s">
        <v>117</v>
      </c>
      <c r="E88" s="206" t="s">
        <v>127</v>
      </c>
      <c r="F88" s="207" t="s">
        <v>128</v>
      </c>
      <c r="G88" s="208" t="s">
        <v>120</v>
      </c>
      <c r="H88" s="209">
        <v>1053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46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121</v>
      </c>
      <c r="AT88" s="216" t="s">
        <v>117</v>
      </c>
      <c r="AU88" s="216" t="s">
        <v>83</v>
      </c>
      <c r="AY88" s="18" t="s">
        <v>115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114</v>
      </c>
      <c r="BK88" s="217">
        <f>ROUND(I88*H88,2)</f>
        <v>0</v>
      </c>
      <c r="BL88" s="18" t="s">
        <v>121</v>
      </c>
      <c r="BM88" s="216" t="s">
        <v>129</v>
      </c>
    </row>
    <row r="89" s="2" customFormat="1">
      <c r="A89" s="39"/>
      <c r="B89" s="40"/>
      <c r="C89" s="41"/>
      <c r="D89" s="218" t="s">
        <v>123</v>
      </c>
      <c r="E89" s="41"/>
      <c r="F89" s="219" t="s">
        <v>128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123</v>
      </c>
      <c r="AU89" s="18" t="s">
        <v>83</v>
      </c>
    </row>
    <row r="90" s="13" customFormat="1">
      <c r="A90" s="13"/>
      <c r="B90" s="223"/>
      <c r="C90" s="224"/>
      <c r="D90" s="218" t="s">
        <v>124</v>
      </c>
      <c r="E90" s="225" t="s">
        <v>19</v>
      </c>
      <c r="F90" s="226" t="s">
        <v>130</v>
      </c>
      <c r="G90" s="224"/>
      <c r="H90" s="227">
        <v>1053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124</v>
      </c>
      <c r="AU90" s="233" t="s">
        <v>83</v>
      </c>
      <c r="AV90" s="13" t="s">
        <v>83</v>
      </c>
      <c r="AW90" s="13" t="s">
        <v>35</v>
      </c>
      <c r="AX90" s="13" t="s">
        <v>73</v>
      </c>
      <c r="AY90" s="233" t="s">
        <v>115</v>
      </c>
    </row>
    <row r="91" s="14" customFormat="1">
      <c r="A91" s="14"/>
      <c r="B91" s="234"/>
      <c r="C91" s="235"/>
      <c r="D91" s="218" t="s">
        <v>124</v>
      </c>
      <c r="E91" s="236" t="s">
        <v>19</v>
      </c>
      <c r="F91" s="237" t="s">
        <v>126</v>
      </c>
      <c r="G91" s="235"/>
      <c r="H91" s="238">
        <v>1053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124</v>
      </c>
      <c r="AU91" s="244" t="s">
        <v>83</v>
      </c>
      <c r="AV91" s="14" t="s">
        <v>114</v>
      </c>
      <c r="AW91" s="14" t="s">
        <v>35</v>
      </c>
      <c r="AX91" s="14" t="s">
        <v>81</v>
      </c>
      <c r="AY91" s="244" t="s">
        <v>115</v>
      </c>
    </row>
    <row r="92" s="2" customFormat="1" ht="24.15" customHeight="1">
      <c r="A92" s="39"/>
      <c r="B92" s="40"/>
      <c r="C92" s="205" t="s">
        <v>131</v>
      </c>
      <c r="D92" s="205" t="s">
        <v>117</v>
      </c>
      <c r="E92" s="206" t="s">
        <v>132</v>
      </c>
      <c r="F92" s="207" t="s">
        <v>133</v>
      </c>
      <c r="G92" s="208" t="s">
        <v>120</v>
      </c>
      <c r="H92" s="209">
        <v>140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46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121</v>
      </c>
      <c r="AT92" s="216" t="s">
        <v>117</v>
      </c>
      <c r="AU92" s="216" t="s">
        <v>83</v>
      </c>
      <c r="AY92" s="18" t="s">
        <v>115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114</v>
      </c>
      <c r="BK92" s="217">
        <f>ROUND(I92*H92,2)</f>
        <v>0</v>
      </c>
      <c r="BL92" s="18" t="s">
        <v>121</v>
      </c>
      <c r="BM92" s="216" t="s">
        <v>134</v>
      </c>
    </row>
    <row r="93" s="2" customFormat="1">
      <c r="A93" s="39"/>
      <c r="B93" s="40"/>
      <c r="C93" s="41"/>
      <c r="D93" s="218" t="s">
        <v>123</v>
      </c>
      <c r="E93" s="41"/>
      <c r="F93" s="219" t="s">
        <v>133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123</v>
      </c>
      <c r="AU93" s="18" t="s">
        <v>83</v>
      </c>
    </row>
    <row r="94" s="13" customFormat="1">
      <c r="A94" s="13"/>
      <c r="B94" s="223"/>
      <c r="C94" s="224"/>
      <c r="D94" s="218" t="s">
        <v>124</v>
      </c>
      <c r="E94" s="225" t="s">
        <v>19</v>
      </c>
      <c r="F94" s="226" t="s">
        <v>135</v>
      </c>
      <c r="G94" s="224"/>
      <c r="H94" s="227">
        <v>140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124</v>
      </c>
      <c r="AU94" s="233" t="s">
        <v>83</v>
      </c>
      <c r="AV94" s="13" t="s">
        <v>83</v>
      </c>
      <c r="AW94" s="13" t="s">
        <v>35</v>
      </c>
      <c r="AX94" s="13" t="s">
        <v>73</v>
      </c>
      <c r="AY94" s="233" t="s">
        <v>115</v>
      </c>
    </row>
    <row r="95" s="14" customFormat="1">
      <c r="A95" s="14"/>
      <c r="B95" s="234"/>
      <c r="C95" s="235"/>
      <c r="D95" s="218" t="s">
        <v>124</v>
      </c>
      <c r="E95" s="236" t="s">
        <v>19</v>
      </c>
      <c r="F95" s="237" t="s">
        <v>126</v>
      </c>
      <c r="G95" s="235"/>
      <c r="H95" s="238">
        <v>140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124</v>
      </c>
      <c r="AU95" s="244" t="s">
        <v>83</v>
      </c>
      <c r="AV95" s="14" t="s">
        <v>114</v>
      </c>
      <c r="AW95" s="14" t="s">
        <v>35</v>
      </c>
      <c r="AX95" s="14" t="s">
        <v>81</v>
      </c>
      <c r="AY95" s="244" t="s">
        <v>115</v>
      </c>
    </row>
    <row r="96" s="2" customFormat="1" ht="24.15" customHeight="1">
      <c r="A96" s="39"/>
      <c r="B96" s="40"/>
      <c r="C96" s="205" t="s">
        <v>114</v>
      </c>
      <c r="D96" s="205" t="s">
        <v>117</v>
      </c>
      <c r="E96" s="206" t="s">
        <v>136</v>
      </c>
      <c r="F96" s="207" t="s">
        <v>137</v>
      </c>
      <c r="G96" s="208" t="s">
        <v>120</v>
      </c>
      <c r="H96" s="209">
        <v>41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46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121</v>
      </c>
      <c r="AT96" s="216" t="s">
        <v>117</v>
      </c>
      <c r="AU96" s="216" t="s">
        <v>83</v>
      </c>
      <c r="AY96" s="18" t="s">
        <v>115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114</v>
      </c>
      <c r="BK96" s="217">
        <f>ROUND(I96*H96,2)</f>
        <v>0</v>
      </c>
      <c r="BL96" s="18" t="s">
        <v>121</v>
      </c>
      <c r="BM96" s="216" t="s">
        <v>138</v>
      </c>
    </row>
    <row r="97" s="2" customFormat="1">
      <c r="A97" s="39"/>
      <c r="B97" s="40"/>
      <c r="C97" s="41"/>
      <c r="D97" s="218" t="s">
        <v>123</v>
      </c>
      <c r="E97" s="41"/>
      <c r="F97" s="219" t="s">
        <v>137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123</v>
      </c>
      <c r="AU97" s="18" t="s">
        <v>83</v>
      </c>
    </row>
    <row r="98" s="13" customFormat="1">
      <c r="A98" s="13"/>
      <c r="B98" s="223"/>
      <c r="C98" s="224"/>
      <c r="D98" s="218" t="s">
        <v>124</v>
      </c>
      <c r="E98" s="225" t="s">
        <v>19</v>
      </c>
      <c r="F98" s="226" t="s">
        <v>139</v>
      </c>
      <c r="G98" s="224"/>
      <c r="H98" s="227">
        <v>41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124</v>
      </c>
      <c r="AU98" s="233" t="s">
        <v>83</v>
      </c>
      <c r="AV98" s="13" t="s">
        <v>83</v>
      </c>
      <c r="AW98" s="13" t="s">
        <v>35</v>
      </c>
      <c r="AX98" s="13" t="s">
        <v>81</v>
      </c>
      <c r="AY98" s="233" t="s">
        <v>115</v>
      </c>
    </row>
    <row r="99" s="2" customFormat="1" ht="24.15" customHeight="1">
      <c r="A99" s="39"/>
      <c r="B99" s="40"/>
      <c r="C99" s="205" t="s">
        <v>140</v>
      </c>
      <c r="D99" s="205" t="s">
        <v>117</v>
      </c>
      <c r="E99" s="206" t="s">
        <v>141</v>
      </c>
      <c r="F99" s="207" t="s">
        <v>142</v>
      </c>
      <c r="G99" s="208" t="s">
        <v>120</v>
      </c>
      <c r="H99" s="209">
        <v>6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46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121</v>
      </c>
      <c r="AT99" s="216" t="s">
        <v>117</v>
      </c>
      <c r="AU99" s="216" t="s">
        <v>83</v>
      </c>
      <c r="AY99" s="18" t="s">
        <v>115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114</v>
      </c>
      <c r="BK99" s="217">
        <f>ROUND(I99*H99,2)</f>
        <v>0</v>
      </c>
      <c r="BL99" s="18" t="s">
        <v>121</v>
      </c>
      <c r="BM99" s="216" t="s">
        <v>143</v>
      </c>
    </row>
    <row r="100" s="2" customFormat="1">
      <c r="A100" s="39"/>
      <c r="B100" s="40"/>
      <c r="C100" s="41"/>
      <c r="D100" s="218" t="s">
        <v>123</v>
      </c>
      <c r="E100" s="41"/>
      <c r="F100" s="219" t="s">
        <v>142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123</v>
      </c>
      <c r="AU100" s="18" t="s">
        <v>83</v>
      </c>
    </row>
    <row r="101" s="13" customFormat="1">
      <c r="A101" s="13"/>
      <c r="B101" s="223"/>
      <c r="C101" s="224"/>
      <c r="D101" s="218" t="s">
        <v>124</v>
      </c>
      <c r="E101" s="225" t="s">
        <v>19</v>
      </c>
      <c r="F101" s="226" t="s">
        <v>144</v>
      </c>
      <c r="G101" s="224"/>
      <c r="H101" s="227">
        <v>6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124</v>
      </c>
      <c r="AU101" s="233" t="s">
        <v>83</v>
      </c>
      <c r="AV101" s="13" t="s">
        <v>83</v>
      </c>
      <c r="AW101" s="13" t="s">
        <v>35</v>
      </c>
      <c r="AX101" s="13" t="s">
        <v>81</v>
      </c>
      <c r="AY101" s="233" t="s">
        <v>115</v>
      </c>
    </row>
    <row r="102" s="2" customFormat="1" ht="24.15" customHeight="1">
      <c r="A102" s="39"/>
      <c r="B102" s="40"/>
      <c r="C102" s="205" t="s">
        <v>145</v>
      </c>
      <c r="D102" s="205" t="s">
        <v>117</v>
      </c>
      <c r="E102" s="206" t="s">
        <v>146</v>
      </c>
      <c r="F102" s="207" t="s">
        <v>147</v>
      </c>
      <c r="G102" s="208" t="s">
        <v>120</v>
      </c>
      <c r="H102" s="209">
        <v>41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46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121</v>
      </c>
      <c r="AT102" s="216" t="s">
        <v>117</v>
      </c>
      <c r="AU102" s="216" t="s">
        <v>83</v>
      </c>
      <c r="AY102" s="18" t="s">
        <v>115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114</v>
      </c>
      <c r="BK102" s="217">
        <f>ROUND(I102*H102,2)</f>
        <v>0</v>
      </c>
      <c r="BL102" s="18" t="s">
        <v>121</v>
      </c>
      <c r="BM102" s="216" t="s">
        <v>148</v>
      </c>
    </row>
    <row r="103" s="2" customFormat="1">
      <c r="A103" s="39"/>
      <c r="B103" s="40"/>
      <c r="C103" s="41"/>
      <c r="D103" s="218" t="s">
        <v>123</v>
      </c>
      <c r="E103" s="41"/>
      <c r="F103" s="219" t="s">
        <v>147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123</v>
      </c>
      <c r="AU103" s="18" t="s">
        <v>83</v>
      </c>
    </row>
    <row r="104" s="13" customFormat="1">
      <c r="A104" s="13"/>
      <c r="B104" s="223"/>
      <c r="C104" s="224"/>
      <c r="D104" s="218" t="s">
        <v>124</v>
      </c>
      <c r="E104" s="225" t="s">
        <v>19</v>
      </c>
      <c r="F104" s="226" t="s">
        <v>139</v>
      </c>
      <c r="G104" s="224"/>
      <c r="H104" s="227">
        <v>41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124</v>
      </c>
      <c r="AU104" s="233" t="s">
        <v>83</v>
      </c>
      <c r="AV104" s="13" t="s">
        <v>83</v>
      </c>
      <c r="AW104" s="13" t="s">
        <v>35</v>
      </c>
      <c r="AX104" s="13" t="s">
        <v>81</v>
      </c>
      <c r="AY104" s="233" t="s">
        <v>115</v>
      </c>
    </row>
    <row r="105" s="2" customFormat="1" ht="24.15" customHeight="1">
      <c r="A105" s="39"/>
      <c r="B105" s="40"/>
      <c r="C105" s="205" t="s">
        <v>144</v>
      </c>
      <c r="D105" s="205" t="s">
        <v>117</v>
      </c>
      <c r="E105" s="206" t="s">
        <v>149</v>
      </c>
      <c r="F105" s="207" t="s">
        <v>150</v>
      </c>
      <c r="G105" s="208" t="s">
        <v>120</v>
      </c>
      <c r="H105" s="209">
        <v>5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46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121</v>
      </c>
      <c r="AT105" s="216" t="s">
        <v>117</v>
      </c>
      <c r="AU105" s="216" t="s">
        <v>83</v>
      </c>
      <c r="AY105" s="18" t="s">
        <v>115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114</v>
      </c>
      <c r="BK105" s="217">
        <f>ROUND(I105*H105,2)</f>
        <v>0</v>
      </c>
      <c r="BL105" s="18" t="s">
        <v>121</v>
      </c>
      <c r="BM105" s="216" t="s">
        <v>151</v>
      </c>
    </row>
    <row r="106" s="2" customFormat="1">
      <c r="A106" s="39"/>
      <c r="B106" s="40"/>
      <c r="C106" s="41"/>
      <c r="D106" s="218" t="s">
        <v>123</v>
      </c>
      <c r="E106" s="41"/>
      <c r="F106" s="219" t="s">
        <v>150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123</v>
      </c>
      <c r="AU106" s="18" t="s">
        <v>83</v>
      </c>
    </row>
    <row r="107" s="13" customFormat="1">
      <c r="A107" s="13"/>
      <c r="B107" s="223"/>
      <c r="C107" s="224"/>
      <c r="D107" s="218" t="s">
        <v>124</v>
      </c>
      <c r="E107" s="225" t="s">
        <v>19</v>
      </c>
      <c r="F107" s="226" t="s">
        <v>145</v>
      </c>
      <c r="G107" s="224"/>
      <c r="H107" s="227">
        <v>5</v>
      </c>
      <c r="I107" s="228"/>
      <c r="J107" s="224"/>
      <c r="K107" s="224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124</v>
      </c>
      <c r="AU107" s="233" t="s">
        <v>83</v>
      </c>
      <c r="AV107" s="13" t="s">
        <v>83</v>
      </c>
      <c r="AW107" s="13" t="s">
        <v>35</v>
      </c>
      <c r="AX107" s="13" t="s">
        <v>81</v>
      </c>
      <c r="AY107" s="233" t="s">
        <v>115</v>
      </c>
    </row>
    <row r="108" s="2" customFormat="1" ht="37.8" customHeight="1">
      <c r="A108" s="39"/>
      <c r="B108" s="40"/>
      <c r="C108" s="205" t="s">
        <v>152</v>
      </c>
      <c r="D108" s="205" t="s">
        <v>117</v>
      </c>
      <c r="E108" s="206" t="s">
        <v>153</v>
      </c>
      <c r="F108" s="207" t="s">
        <v>154</v>
      </c>
      <c r="G108" s="208" t="s">
        <v>120</v>
      </c>
      <c r="H108" s="209">
        <v>38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46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121</v>
      </c>
      <c r="AT108" s="216" t="s">
        <v>117</v>
      </c>
      <c r="AU108" s="216" t="s">
        <v>83</v>
      </c>
      <c r="AY108" s="18" t="s">
        <v>115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114</v>
      </c>
      <c r="BK108" s="217">
        <f>ROUND(I108*H108,2)</f>
        <v>0</v>
      </c>
      <c r="BL108" s="18" t="s">
        <v>121</v>
      </c>
      <c r="BM108" s="216" t="s">
        <v>155</v>
      </c>
    </row>
    <row r="109" s="2" customFormat="1">
      <c r="A109" s="39"/>
      <c r="B109" s="40"/>
      <c r="C109" s="41"/>
      <c r="D109" s="218" t="s">
        <v>123</v>
      </c>
      <c r="E109" s="41"/>
      <c r="F109" s="219" t="s">
        <v>154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123</v>
      </c>
      <c r="AU109" s="18" t="s">
        <v>83</v>
      </c>
    </row>
    <row r="110" s="13" customFormat="1">
      <c r="A110" s="13"/>
      <c r="B110" s="223"/>
      <c r="C110" s="224"/>
      <c r="D110" s="218" t="s">
        <v>124</v>
      </c>
      <c r="E110" s="225" t="s">
        <v>19</v>
      </c>
      <c r="F110" s="226" t="s">
        <v>156</v>
      </c>
      <c r="G110" s="224"/>
      <c r="H110" s="227">
        <v>38</v>
      </c>
      <c r="I110" s="228"/>
      <c r="J110" s="224"/>
      <c r="K110" s="224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124</v>
      </c>
      <c r="AU110" s="233" t="s">
        <v>83</v>
      </c>
      <c r="AV110" s="13" t="s">
        <v>83</v>
      </c>
      <c r="AW110" s="13" t="s">
        <v>35</v>
      </c>
      <c r="AX110" s="13" t="s">
        <v>81</v>
      </c>
      <c r="AY110" s="233" t="s">
        <v>115</v>
      </c>
    </row>
    <row r="111" s="2" customFormat="1" ht="24.15" customHeight="1">
      <c r="A111" s="39"/>
      <c r="B111" s="40"/>
      <c r="C111" s="205" t="s">
        <v>157</v>
      </c>
      <c r="D111" s="205" t="s">
        <v>117</v>
      </c>
      <c r="E111" s="206" t="s">
        <v>158</v>
      </c>
      <c r="F111" s="207" t="s">
        <v>159</v>
      </c>
      <c r="G111" s="208" t="s">
        <v>120</v>
      </c>
      <c r="H111" s="209">
        <v>4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46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121</v>
      </c>
      <c r="AT111" s="216" t="s">
        <v>117</v>
      </c>
      <c r="AU111" s="216" t="s">
        <v>83</v>
      </c>
      <c r="AY111" s="18" t="s">
        <v>115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114</v>
      </c>
      <c r="BK111" s="217">
        <f>ROUND(I111*H111,2)</f>
        <v>0</v>
      </c>
      <c r="BL111" s="18" t="s">
        <v>121</v>
      </c>
      <c r="BM111" s="216" t="s">
        <v>160</v>
      </c>
    </row>
    <row r="112" s="2" customFormat="1">
      <c r="A112" s="39"/>
      <c r="B112" s="40"/>
      <c r="C112" s="41"/>
      <c r="D112" s="218" t="s">
        <v>123</v>
      </c>
      <c r="E112" s="41"/>
      <c r="F112" s="219" t="s">
        <v>159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123</v>
      </c>
      <c r="AU112" s="18" t="s">
        <v>83</v>
      </c>
    </row>
    <row r="113" s="13" customFormat="1">
      <c r="A113" s="13"/>
      <c r="B113" s="223"/>
      <c r="C113" s="224"/>
      <c r="D113" s="218" t="s">
        <v>124</v>
      </c>
      <c r="E113" s="225" t="s">
        <v>19</v>
      </c>
      <c r="F113" s="226" t="s">
        <v>161</v>
      </c>
      <c r="G113" s="224"/>
      <c r="H113" s="227">
        <v>4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124</v>
      </c>
      <c r="AU113" s="233" t="s">
        <v>83</v>
      </c>
      <c r="AV113" s="13" t="s">
        <v>83</v>
      </c>
      <c r="AW113" s="13" t="s">
        <v>35</v>
      </c>
      <c r="AX113" s="13" t="s">
        <v>73</v>
      </c>
      <c r="AY113" s="233" t="s">
        <v>115</v>
      </c>
    </row>
    <row r="114" s="14" customFormat="1">
      <c r="A114" s="14"/>
      <c r="B114" s="234"/>
      <c r="C114" s="235"/>
      <c r="D114" s="218" t="s">
        <v>124</v>
      </c>
      <c r="E114" s="236" t="s">
        <v>19</v>
      </c>
      <c r="F114" s="237" t="s">
        <v>126</v>
      </c>
      <c r="G114" s="235"/>
      <c r="H114" s="238">
        <v>4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124</v>
      </c>
      <c r="AU114" s="244" t="s">
        <v>83</v>
      </c>
      <c r="AV114" s="14" t="s">
        <v>114</v>
      </c>
      <c r="AW114" s="14" t="s">
        <v>35</v>
      </c>
      <c r="AX114" s="14" t="s">
        <v>81</v>
      </c>
      <c r="AY114" s="244" t="s">
        <v>115</v>
      </c>
    </row>
    <row r="115" s="2" customFormat="1" ht="24.15" customHeight="1">
      <c r="A115" s="39"/>
      <c r="B115" s="40"/>
      <c r="C115" s="205" t="s">
        <v>162</v>
      </c>
      <c r="D115" s="205" t="s">
        <v>117</v>
      </c>
      <c r="E115" s="206" t="s">
        <v>163</v>
      </c>
      <c r="F115" s="207" t="s">
        <v>164</v>
      </c>
      <c r="G115" s="208" t="s">
        <v>120</v>
      </c>
      <c r="H115" s="209">
        <v>4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46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121</v>
      </c>
      <c r="AT115" s="216" t="s">
        <v>117</v>
      </c>
      <c r="AU115" s="216" t="s">
        <v>83</v>
      </c>
      <c r="AY115" s="18" t="s">
        <v>115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114</v>
      </c>
      <c r="BK115" s="217">
        <f>ROUND(I115*H115,2)</f>
        <v>0</v>
      </c>
      <c r="BL115" s="18" t="s">
        <v>121</v>
      </c>
      <c r="BM115" s="216" t="s">
        <v>165</v>
      </c>
    </row>
    <row r="116" s="2" customFormat="1">
      <c r="A116" s="39"/>
      <c r="B116" s="40"/>
      <c r="C116" s="41"/>
      <c r="D116" s="218" t="s">
        <v>123</v>
      </c>
      <c r="E116" s="41"/>
      <c r="F116" s="219" t="s">
        <v>164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123</v>
      </c>
      <c r="AU116" s="18" t="s">
        <v>83</v>
      </c>
    </row>
    <row r="117" s="13" customFormat="1">
      <c r="A117" s="13"/>
      <c r="B117" s="223"/>
      <c r="C117" s="224"/>
      <c r="D117" s="218" t="s">
        <v>124</v>
      </c>
      <c r="E117" s="225" t="s">
        <v>19</v>
      </c>
      <c r="F117" s="226" t="s">
        <v>161</v>
      </c>
      <c r="G117" s="224"/>
      <c r="H117" s="227">
        <v>4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124</v>
      </c>
      <c r="AU117" s="233" t="s">
        <v>83</v>
      </c>
      <c r="AV117" s="13" t="s">
        <v>83</v>
      </c>
      <c r="AW117" s="13" t="s">
        <v>35</v>
      </c>
      <c r="AX117" s="13" t="s">
        <v>73</v>
      </c>
      <c r="AY117" s="233" t="s">
        <v>115</v>
      </c>
    </row>
    <row r="118" s="14" customFormat="1">
      <c r="A118" s="14"/>
      <c r="B118" s="234"/>
      <c r="C118" s="235"/>
      <c r="D118" s="218" t="s">
        <v>124</v>
      </c>
      <c r="E118" s="236" t="s">
        <v>19</v>
      </c>
      <c r="F118" s="237" t="s">
        <v>126</v>
      </c>
      <c r="G118" s="235"/>
      <c r="H118" s="238">
        <v>4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124</v>
      </c>
      <c r="AU118" s="244" t="s">
        <v>83</v>
      </c>
      <c r="AV118" s="14" t="s">
        <v>114</v>
      </c>
      <c r="AW118" s="14" t="s">
        <v>35</v>
      </c>
      <c r="AX118" s="14" t="s">
        <v>81</v>
      </c>
      <c r="AY118" s="244" t="s">
        <v>115</v>
      </c>
    </row>
    <row r="119" s="2" customFormat="1" ht="24.15" customHeight="1">
      <c r="A119" s="39"/>
      <c r="B119" s="40"/>
      <c r="C119" s="205" t="s">
        <v>8</v>
      </c>
      <c r="D119" s="205" t="s">
        <v>117</v>
      </c>
      <c r="E119" s="206" t="s">
        <v>166</v>
      </c>
      <c r="F119" s="207" t="s">
        <v>167</v>
      </c>
      <c r="G119" s="208" t="s">
        <v>120</v>
      </c>
      <c r="H119" s="209">
        <v>1</v>
      </c>
      <c r="I119" s="210"/>
      <c r="J119" s="211">
        <f>ROUND(I119*H119,2)</f>
        <v>0</v>
      </c>
      <c r="K119" s="207" t="s">
        <v>19</v>
      </c>
      <c r="L119" s="45"/>
      <c r="M119" s="212" t="s">
        <v>19</v>
      </c>
      <c r="N119" s="213" t="s">
        <v>46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121</v>
      </c>
      <c r="AT119" s="216" t="s">
        <v>117</v>
      </c>
      <c r="AU119" s="216" t="s">
        <v>83</v>
      </c>
      <c r="AY119" s="18" t="s">
        <v>115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114</v>
      </c>
      <c r="BK119" s="217">
        <f>ROUND(I119*H119,2)</f>
        <v>0</v>
      </c>
      <c r="BL119" s="18" t="s">
        <v>121</v>
      </c>
      <c r="BM119" s="216" t="s">
        <v>168</v>
      </c>
    </row>
    <row r="120" s="2" customFormat="1">
      <c r="A120" s="39"/>
      <c r="B120" s="40"/>
      <c r="C120" s="41"/>
      <c r="D120" s="218" t="s">
        <v>123</v>
      </c>
      <c r="E120" s="41"/>
      <c r="F120" s="219" t="s">
        <v>167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123</v>
      </c>
      <c r="AU120" s="18" t="s">
        <v>83</v>
      </c>
    </row>
    <row r="121" s="13" customFormat="1">
      <c r="A121" s="13"/>
      <c r="B121" s="223"/>
      <c r="C121" s="224"/>
      <c r="D121" s="218" t="s">
        <v>124</v>
      </c>
      <c r="E121" s="225" t="s">
        <v>19</v>
      </c>
      <c r="F121" s="226" t="s">
        <v>81</v>
      </c>
      <c r="G121" s="224"/>
      <c r="H121" s="227">
        <v>1</v>
      </c>
      <c r="I121" s="228"/>
      <c r="J121" s="224"/>
      <c r="K121" s="224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124</v>
      </c>
      <c r="AU121" s="233" t="s">
        <v>83</v>
      </c>
      <c r="AV121" s="13" t="s">
        <v>83</v>
      </c>
      <c r="AW121" s="13" t="s">
        <v>35</v>
      </c>
      <c r="AX121" s="13" t="s">
        <v>81</v>
      </c>
      <c r="AY121" s="233" t="s">
        <v>115</v>
      </c>
    </row>
    <row r="122" s="2" customFormat="1" ht="24.15" customHeight="1">
      <c r="A122" s="39"/>
      <c r="B122" s="40"/>
      <c r="C122" s="205" t="s">
        <v>169</v>
      </c>
      <c r="D122" s="205" t="s">
        <v>117</v>
      </c>
      <c r="E122" s="206" t="s">
        <v>170</v>
      </c>
      <c r="F122" s="207" t="s">
        <v>171</v>
      </c>
      <c r="G122" s="208" t="s">
        <v>120</v>
      </c>
      <c r="H122" s="209">
        <v>1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46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121</v>
      </c>
      <c r="AT122" s="216" t="s">
        <v>117</v>
      </c>
      <c r="AU122" s="216" t="s">
        <v>83</v>
      </c>
      <c r="AY122" s="18" t="s">
        <v>115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114</v>
      </c>
      <c r="BK122" s="217">
        <f>ROUND(I122*H122,2)</f>
        <v>0</v>
      </c>
      <c r="BL122" s="18" t="s">
        <v>121</v>
      </c>
      <c r="BM122" s="216" t="s">
        <v>172</v>
      </c>
    </row>
    <row r="123" s="2" customFormat="1">
      <c r="A123" s="39"/>
      <c r="B123" s="40"/>
      <c r="C123" s="41"/>
      <c r="D123" s="218" t="s">
        <v>123</v>
      </c>
      <c r="E123" s="41"/>
      <c r="F123" s="219" t="s">
        <v>171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123</v>
      </c>
      <c r="AU123" s="18" t="s">
        <v>83</v>
      </c>
    </row>
    <row r="124" s="13" customFormat="1">
      <c r="A124" s="13"/>
      <c r="B124" s="223"/>
      <c r="C124" s="224"/>
      <c r="D124" s="218" t="s">
        <v>124</v>
      </c>
      <c r="E124" s="225" t="s">
        <v>19</v>
      </c>
      <c r="F124" s="226" t="s">
        <v>81</v>
      </c>
      <c r="G124" s="224"/>
      <c r="H124" s="227">
        <v>1</v>
      </c>
      <c r="I124" s="228"/>
      <c r="J124" s="224"/>
      <c r="K124" s="224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124</v>
      </c>
      <c r="AU124" s="233" t="s">
        <v>83</v>
      </c>
      <c r="AV124" s="13" t="s">
        <v>83</v>
      </c>
      <c r="AW124" s="13" t="s">
        <v>35</v>
      </c>
      <c r="AX124" s="13" t="s">
        <v>81</v>
      </c>
      <c r="AY124" s="233" t="s">
        <v>115</v>
      </c>
    </row>
    <row r="125" s="2" customFormat="1" ht="16.5" customHeight="1">
      <c r="A125" s="39"/>
      <c r="B125" s="40"/>
      <c r="C125" s="205" t="s">
        <v>173</v>
      </c>
      <c r="D125" s="205" t="s">
        <v>117</v>
      </c>
      <c r="E125" s="206" t="s">
        <v>174</v>
      </c>
      <c r="F125" s="207" t="s">
        <v>175</v>
      </c>
      <c r="G125" s="208" t="s">
        <v>120</v>
      </c>
      <c r="H125" s="209">
        <v>456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46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121</v>
      </c>
      <c r="AT125" s="216" t="s">
        <v>117</v>
      </c>
      <c r="AU125" s="216" t="s">
        <v>83</v>
      </c>
      <c r="AY125" s="18" t="s">
        <v>115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114</v>
      </c>
      <c r="BK125" s="217">
        <f>ROUND(I125*H125,2)</f>
        <v>0</v>
      </c>
      <c r="BL125" s="18" t="s">
        <v>121</v>
      </c>
      <c r="BM125" s="216" t="s">
        <v>176</v>
      </c>
    </row>
    <row r="126" s="2" customFormat="1">
      <c r="A126" s="39"/>
      <c r="B126" s="40"/>
      <c r="C126" s="41"/>
      <c r="D126" s="218" t="s">
        <v>123</v>
      </c>
      <c r="E126" s="41"/>
      <c r="F126" s="219" t="s">
        <v>175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123</v>
      </c>
      <c r="AU126" s="18" t="s">
        <v>83</v>
      </c>
    </row>
    <row r="127" s="2" customFormat="1">
      <c r="A127" s="39"/>
      <c r="B127" s="40"/>
      <c r="C127" s="41"/>
      <c r="D127" s="218" t="s">
        <v>177</v>
      </c>
      <c r="E127" s="41"/>
      <c r="F127" s="245" t="s">
        <v>178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177</v>
      </c>
      <c r="AU127" s="18" t="s">
        <v>83</v>
      </c>
    </row>
    <row r="128" s="13" customFormat="1">
      <c r="A128" s="13"/>
      <c r="B128" s="223"/>
      <c r="C128" s="224"/>
      <c r="D128" s="218" t="s">
        <v>124</v>
      </c>
      <c r="E128" s="225" t="s">
        <v>19</v>
      </c>
      <c r="F128" s="226" t="s">
        <v>179</v>
      </c>
      <c r="G128" s="224"/>
      <c r="H128" s="227">
        <v>456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124</v>
      </c>
      <c r="AU128" s="233" t="s">
        <v>83</v>
      </c>
      <c r="AV128" s="13" t="s">
        <v>83</v>
      </c>
      <c r="AW128" s="13" t="s">
        <v>35</v>
      </c>
      <c r="AX128" s="13" t="s">
        <v>73</v>
      </c>
      <c r="AY128" s="233" t="s">
        <v>115</v>
      </c>
    </row>
    <row r="129" s="14" customFormat="1">
      <c r="A129" s="14"/>
      <c r="B129" s="234"/>
      <c r="C129" s="235"/>
      <c r="D129" s="218" t="s">
        <v>124</v>
      </c>
      <c r="E129" s="236" t="s">
        <v>19</v>
      </c>
      <c r="F129" s="237" t="s">
        <v>126</v>
      </c>
      <c r="G129" s="235"/>
      <c r="H129" s="238">
        <v>456</v>
      </c>
      <c r="I129" s="239"/>
      <c r="J129" s="235"/>
      <c r="K129" s="235"/>
      <c r="L129" s="240"/>
      <c r="M129" s="246"/>
      <c r="N129" s="247"/>
      <c r="O129" s="247"/>
      <c r="P129" s="247"/>
      <c r="Q129" s="247"/>
      <c r="R129" s="247"/>
      <c r="S129" s="247"/>
      <c r="T129" s="24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124</v>
      </c>
      <c r="AU129" s="244" t="s">
        <v>83</v>
      </c>
      <c r="AV129" s="14" t="s">
        <v>114</v>
      </c>
      <c r="AW129" s="14" t="s">
        <v>35</v>
      </c>
      <c r="AX129" s="14" t="s">
        <v>81</v>
      </c>
      <c r="AY129" s="244" t="s">
        <v>115</v>
      </c>
    </row>
    <row r="130" s="2" customFormat="1" ht="6.96" customHeight="1">
      <c r="A130" s="39"/>
      <c r="B130" s="60"/>
      <c r="C130" s="61"/>
      <c r="D130" s="61"/>
      <c r="E130" s="61"/>
      <c r="F130" s="61"/>
      <c r="G130" s="61"/>
      <c r="H130" s="61"/>
      <c r="I130" s="61"/>
      <c r="J130" s="61"/>
      <c r="K130" s="61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vcMFhv98BeJi5d+cTcgJpEvtjVyBJEzf8Bu4+EQ+veLcgE01m0Z1/mvekpvOdK4I1DA2Gbc/9/gOeuRhHosW0A==" hashValue="L9l49i1t/pnPhTnSfV+z2+zDr8sh5jFjTsHyXeGLdUB9Q9Hj60ZfhMcPKaWFRYSnNR39XnIdYdFiGZaw6lAveA==" algorithmName="SHA-512" password="CC35"/>
  <autoFilter ref="C80:K12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Zajištění servisu a údržby dopravních zařízení v obvodu OŘ Hradec Králové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180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34</v>
      </c>
      <c r="G12" s="39"/>
      <c r="H12" s="39"/>
      <c r="I12" s="133" t="s">
        <v>23</v>
      </c>
      <c r="J12" s="138" t="str">
        <f>'Rekapitulace stavby'!AN8</f>
        <v>14. 1. 2025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27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28</v>
      </c>
      <c r="F24" s="39"/>
      <c r="G24" s="39"/>
      <c r="H24" s="39"/>
      <c r="I24" s="133" t="s">
        <v>29</v>
      </c>
      <c r="J24" s="137" t="s">
        <v>30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ROUND((SUM(BE82:BE94)),  2)</f>
        <v>0</v>
      </c>
      <c r="G33" s="39"/>
      <c r="H33" s="39"/>
      <c r="I33" s="149">
        <v>0.20999999999999999</v>
      </c>
      <c r="J33" s="148">
        <f>ROUND(((SUM(BE82:BE94))*I33),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ROUND((SUM(BF82:BF94)),  2)</f>
        <v>0</v>
      </c>
      <c r="G34" s="39"/>
      <c r="H34" s="39"/>
      <c r="I34" s="149">
        <v>0.12</v>
      </c>
      <c r="J34" s="148">
        <f>ROUND(((SUM(BF82:BF94))*I34),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ROUND((SUM(BG82:BG94)),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ROUND((SUM(BH82:BH94)),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ROUND((SUM(BI82:BI94)),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Zajištění servisu a údržby dopravních zařízení v obvodu OŘ Hradec Králové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Hodinové sazby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14. 1. 2025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33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Správa železnic, státní organizace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181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182</v>
      </c>
      <c r="E61" s="169"/>
      <c r="F61" s="169"/>
      <c r="G61" s="169"/>
      <c r="H61" s="169"/>
      <c r="I61" s="169"/>
      <c r="J61" s="170">
        <f>J90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2"/>
      <c r="C62" s="173"/>
      <c r="D62" s="174" t="s">
        <v>183</v>
      </c>
      <c r="E62" s="175"/>
      <c r="F62" s="175"/>
      <c r="G62" s="175"/>
      <c r="H62" s="175"/>
      <c r="I62" s="175"/>
      <c r="J62" s="176">
        <f>J91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99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Zajištění servisu a údržby dopravních zařízení v obvodu OŘ Hradec Králové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91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02 - Hodinové sazby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14. 1. 2025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Správa železnic, státní organizace</v>
      </c>
      <c r="G78" s="41"/>
      <c r="H78" s="41"/>
      <c r="I78" s="33" t="s">
        <v>33</v>
      </c>
      <c r="J78" s="37" t="str">
        <f>E21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31</v>
      </c>
      <c r="D79" s="41"/>
      <c r="E79" s="41"/>
      <c r="F79" s="28" t="str">
        <f>IF(E18="","",E18)</f>
        <v>Vyplň údaj</v>
      </c>
      <c r="G79" s="41"/>
      <c r="H79" s="41"/>
      <c r="I79" s="33" t="s">
        <v>36</v>
      </c>
      <c r="J79" s="37" t="str">
        <f>E24</f>
        <v>Správa železnic, státní organizace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100</v>
      </c>
      <c r="D81" s="181" t="s">
        <v>58</v>
      </c>
      <c r="E81" s="181" t="s">
        <v>54</v>
      </c>
      <c r="F81" s="181" t="s">
        <v>55</v>
      </c>
      <c r="G81" s="181" t="s">
        <v>101</v>
      </c>
      <c r="H81" s="181" t="s">
        <v>102</v>
      </c>
      <c r="I81" s="181" t="s">
        <v>103</v>
      </c>
      <c r="J81" s="181" t="s">
        <v>95</v>
      </c>
      <c r="K81" s="182" t="s">
        <v>104</v>
      </c>
      <c r="L81" s="183"/>
      <c r="M81" s="93" t="s">
        <v>19</v>
      </c>
      <c r="N81" s="94" t="s">
        <v>43</v>
      </c>
      <c r="O81" s="94" t="s">
        <v>105</v>
      </c>
      <c r="P81" s="94" t="s">
        <v>106</v>
      </c>
      <c r="Q81" s="94" t="s">
        <v>107</v>
      </c>
      <c r="R81" s="94" t="s">
        <v>108</v>
      </c>
      <c r="S81" s="94" t="s">
        <v>109</v>
      </c>
      <c r="T81" s="95" t="s">
        <v>110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111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P83+P90</f>
        <v>0</v>
      </c>
      <c r="Q82" s="97"/>
      <c r="R82" s="186">
        <f>R83+R90</f>
        <v>0</v>
      </c>
      <c r="S82" s="97"/>
      <c r="T82" s="187">
        <f>T83+T90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96</v>
      </c>
      <c r="BK82" s="188">
        <f>BK83+BK90</f>
        <v>0</v>
      </c>
    </row>
    <row r="83" s="12" customFormat="1" ht="25.92" customHeight="1">
      <c r="A83" s="12"/>
      <c r="B83" s="189"/>
      <c r="C83" s="190"/>
      <c r="D83" s="191" t="s">
        <v>72</v>
      </c>
      <c r="E83" s="192" t="s">
        <v>184</v>
      </c>
      <c r="F83" s="192" t="s">
        <v>185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SUM(P84:P89)</f>
        <v>0</v>
      </c>
      <c r="Q83" s="197"/>
      <c r="R83" s="198">
        <f>SUM(R84:R89)</f>
        <v>0</v>
      </c>
      <c r="S83" s="197"/>
      <c r="T83" s="199">
        <f>SUM(T84:T89)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114</v>
      </c>
      <c r="AT83" s="201" t="s">
        <v>72</v>
      </c>
      <c r="AU83" s="201" t="s">
        <v>73</v>
      </c>
      <c r="AY83" s="200" t="s">
        <v>115</v>
      </c>
      <c r="BK83" s="202">
        <f>SUM(BK84:BK89)</f>
        <v>0</v>
      </c>
    </row>
    <row r="84" s="2" customFormat="1" ht="21.75" customHeight="1">
      <c r="A84" s="39"/>
      <c r="B84" s="40"/>
      <c r="C84" s="205" t="s">
        <v>81</v>
      </c>
      <c r="D84" s="205" t="s">
        <v>117</v>
      </c>
      <c r="E84" s="206" t="s">
        <v>186</v>
      </c>
      <c r="F84" s="207" t="s">
        <v>187</v>
      </c>
      <c r="G84" s="208" t="s">
        <v>188</v>
      </c>
      <c r="H84" s="209">
        <v>80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44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121</v>
      </c>
      <c r="AT84" s="216" t="s">
        <v>117</v>
      </c>
      <c r="AU84" s="216" t="s">
        <v>81</v>
      </c>
      <c r="AY84" s="18" t="s">
        <v>115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81</v>
      </c>
      <c r="BK84" s="217">
        <f>ROUND(I84*H84,2)</f>
        <v>0</v>
      </c>
      <c r="BL84" s="18" t="s">
        <v>121</v>
      </c>
      <c r="BM84" s="216" t="s">
        <v>189</v>
      </c>
    </row>
    <row r="85" s="2" customFormat="1">
      <c r="A85" s="39"/>
      <c r="B85" s="40"/>
      <c r="C85" s="41"/>
      <c r="D85" s="218" t="s">
        <v>123</v>
      </c>
      <c r="E85" s="41"/>
      <c r="F85" s="219" t="s">
        <v>187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123</v>
      </c>
      <c r="AU85" s="18" t="s">
        <v>81</v>
      </c>
    </row>
    <row r="86" s="2" customFormat="1">
      <c r="A86" s="39"/>
      <c r="B86" s="40"/>
      <c r="C86" s="41"/>
      <c r="D86" s="218" t="s">
        <v>177</v>
      </c>
      <c r="E86" s="41"/>
      <c r="F86" s="245" t="s">
        <v>190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177</v>
      </c>
      <c r="AU86" s="18" t="s">
        <v>81</v>
      </c>
    </row>
    <row r="87" s="2" customFormat="1" ht="21.75" customHeight="1">
      <c r="A87" s="39"/>
      <c r="B87" s="40"/>
      <c r="C87" s="205" t="s">
        <v>83</v>
      </c>
      <c r="D87" s="205" t="s">
        <v>117</v>
      </c>
      <c r="E87" s="206" t="s">
        <v>191</v>
      </c>
      <c r="F87" s="207" t="s">
        <v>192</v>
      </c>
      <c r="G87" s="208" t="s">
        <v>188</v>
      </c>
      <c r="H87" s="209">
        <v>20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44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121</v>
      </c>
      <c r="AT87" s="216" t="s">
        <v>117</v>
      </c>
      <c r="AU87" s="216" t="s">
        <v>81</v>
      </c>
      <c r="AY87" s="18" t="s">
        <v>115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81</v>
      </c>
      <c r="BK87" s="217">
        <f>ROUND(I87*H87,2)</f>
        <v>0</v>
      </c>
      <c r="BL87" s="18" t="s">
        <v>121</v>
      </c>
      <c r="BM87" s="216" t="s">
        <v>193</v>
      </c>
    </row>
    <row r="88" s="2" customFormat="1">
      <c r="A88" s="39"/>
      <c r="B88" s="40"/>
      <c r="C88" s="41"/>
      <c r="D88" s="218" t="s">
        <v>123</v>
      </c>
      <c r="E88" s="41"/>
      <c r="F88" s="219" t="s">
        <v>192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123</v>
      </c>
      <c r="AU88" s="18" t="s">
        <v>81</v>
      </c>
    </row>
    <row r="89" s="2" customFormat="1">
      <c r="A89" s="39"/>
      <c r="B89" s="40"/>
      <c r="C89" s="41"/>
      <c r="D89" s="218" t="s">
        <v>177</v>
      </c>
      <c r="E89" s="41"/>
      <c r="F89" s="245" t="s">
        <v>194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177</v>
      </c>
      <c r="AU89" s="18" t="s">
        <v>81</v>
      </c>
    </row>
    <row r="90" s="12" customFormat="1" ht="25.92" customHeight="1">
      <c r="A90" s="12"/>
      <c r="B90" s="189"/>
      <c r="C90" s="190"/>
      <c r="D90" s="191" t="s">
        <v>72</v>
      </c>
      <c r="E90" s="192" t="s">
        <v>195</v>
      </c>
      <c r="F90" s="192" t="s">
        <v>196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</f>
        <v>0</v>
      </c>
      <c r="Q90" s="197"/>
      <c r="R90" s="198">
        <f>R91</f>
        <v>0</v>
      </c>
      <c r="S90" s="197"/>
      <c r="T90" s="19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145</v>
      </c>
      <c r="AT90" s="201" t="s">
        <v>72</v>
      </c>
      <c r="AU90" s="201" t="s">
        <v>73</v>
      </c>
      <c r="AY90" s="200" t="s">
        <v>115</v>
      </c>
      <c r="BK90" s="202">
        <f>BK91</f>
        <v>0</v>
      </c>
    </row>
    <row r="91" s="12" customFormat="1" ht="22.8" customHeight="1">
      <c r="A91" s="12"/>
      <c r="B91" s="189"/>
      <c r="C91" s="190"/>
      <c r="D91" s="191" t="s">
        <v>72</v>
      </c>
      <c r="E91" s="203" t="s">
        <v>197</v>
      </c>
      <c r="F91" s="203" t="s">
        <v>198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SUM(P92:P94)</f>
        <v>0</v>
      </c>
      <c r="Q91" s="197"/>
      <c r="R91" s="198">
        <f>SUM(R92:R94)</f>
        <v>0</v>
      </c>
      <c r="S91" s="197"/>
      <c r="T91" s="199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145</v>
      </c>
      <c r="AT91" s="201" t="s">
        <v>72</v>
      </c>
      <c r="AU91" s="201" t="s">
        <v>81</v>
      </c>
      <c r="AY91" s="200" t="s">
        <v>115</v>
      </c>
      <c r="BK91" s="202">
        <f>SUM(BK92:BK94)</f>
        <v>0</v>
      </c>
    </row>
    <row r="92" s="2" customFormat="1" ht="16.5" customHeight="1">
      <c r="A92" s="39"/>
      <c r="B92" s="40"/>
      <c r="C92" s="205" t="s">
        <v>131</v>
      </c>
      <c r="D92" s="205" t="s">
        <v>117</v>
      </c>
      <c r="E92" s="206" t="s">
        <v>199</v>
      </c>
      <c r="F92" s="207" t="s">
        <v>200</v>
      </c>
      <c r="G92" s="208" t="s">
        <v>201</v>
      </c>
      <c r="H92" s="209">
        <v>80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44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202</v>
      </c>
      <c r="AT92" s="216" t="s">
        <v>117</v>
      </c>
      <c r="AU92" s="216" t="s">
        <v>83</v>
      </c>
      <c r="AY92" s="18" t="s">
        <v>115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81</v>
      </c>
      <c r="BK92" s="217">
        <f>ROUND(I92*H92,2)</f>
        <v>0</v>
      </c>
      <c r="BL92" s="18" t="s">
        <v>202</v>
      </c>
      <c r="BM92" s="216" t="s">
        <v>203</v>
      </c>
    </row>
    <row r="93" s="2" customFormat="1">
      <c r="A93" s="39"/>
      <c r="B93" s="40"/>
      <c r="C93" s="41"/>
      <c r="D93" s="218" t="s">
        <v>123</v>
      </c>
      <c r="E93" s="41"/>
      <c r="F93" s="219" t="s">
        <v>200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123</v>
      </c>
      <c r="AU93" s="18" t="s">
        <v>83</v>
      </c>
    </row>
    <row r="94" s="2" customFormat="1">
      <c r="A94" s="39"/>
      <c r="B94" s="40"/>
      <c r="C94" s="41"/>
      <c r="D94" s="218" t="s">
        <v>177</v>
      </c>
      <c r="E94" s="41"/>
      <c r="F94" s="245" t="s">
        <v>204</v>
      </c>
      <c r="G94" s="41"/>
      <c r="H94" s="41"/>
      <c r="I94" s="220"/>
      <c r="J94" s="41"/>
      <c r="K94" s="41"/>
      <c r="L94" s="45"/>
      <c r="M94" s="249"/>
      <c r="N94" s="250"/>
      <c r="O94" s="251"/>
      <c r="P94" s="251"/>
      <c r="Q94" s="251"/>
      <c r="R94" s="251"/>
      <c r="S94" s="251"/>
      <c r="T94" s="252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177</v>
      </c>
      <c r="AU94" s="18" t="s">
        <v>83</v>
      </c>
    </row>
    <row r="95" s="2" customFormat="1" ht="6.96" customHeight="1">
      <c r="A95" s="39"/>
      <c r="B95" s="60"/>
      <c r="C95" s="61"/>
      <c r="D95" s="61"/>
      <c r="E95" s="61"/>
      <c r="F95" s="61"/>
      <c r="G95" s="61"/>
      <c r="H95" s="61"/>
      <c r="I95" s="61"/>
      <c r="J95" s="61"/>
      <c r="K95" s="61"/>
      <c r="L95" s="45"/>
      <c r="M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</sheetData>
  <sheetProtection sheet="1" autoFilter="0" formatColumns="0" formatRows="0" objects="1" scenarios="1" spinCount="100000" saltValue="iE/XWVd4JPK1HAGZYnc0fjKYlZF4KP6actuEznwYHh2pG7ol8nqkWR8r13IuSApIdcNs2y1bVa7Py6uxUVSixw==" hashValue="E8YBMPgAD48aDyHtif60pQ7aECuIXkzUxwlc5MzDs+f6bOHkn1vMXxoenBXiB2FiQXLkcRZkuf6try18eEkWCg==" algorithmName="SHA-512" password="CC35"/>
  <autoFilter ref="C81:K9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Zajištění servisu a údržby dopravních zařízení v obvodu OŘ Hradec Králové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205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34</v>
      </c>
      <c r="G12" s="39"/>
      <c r="H12" s="39"/>
      <c r="I12" s="133" t="s">
        <v>23</v>
      </c>
      <c r="J12" s="138" t="str">
        <f>'Rekapitulace stavby'!AN8</f>
        <v>14. 1. 2025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27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28</v>
      </c>
      <c r="F24" s="39"/>
      <c r="G24" s="39"/>
      <c r="H24" s="39"/>
      <c r="I24" s="133" t="s">
        <v>29</v>
      </c>
      <c r="J24" s="137" t="s">
        <v>30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ROUND((SUM(BE83:BE240)),  2)</f>
        <v>0</v>
      </c>
      <c r="G33" s="39"/>
      <c r="H33" s="39"/>
      <c r="I33" s="149">
        <v>0.20999999999999999</v>
      </c>
      <c r="J33" s="148">
        <f>ROUND(((SUM(BE83:BE240))*I33),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ROUND((SUM(BF83:BF240)),  2)</f>
        <v>0</v>
      </c>
      <c r="G34" s="39"/>
      <c r="H34" s="39"/>
      <c r="I34" s="149">
        <v>0.12</v>
      </c>
      <c r="J34" s="148">
        <f>ROUND(((SUM(BF83:BF240))*I34),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ROUND((SUM(BG83:BG240)),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ROUND((SUM(BH83:BH240)),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ROUND((SUM(BI83:BI240)),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Zajištění servisu a údržby dopravních zařízení v obvodu OŘ Hradec Králové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Náhradní díly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14. 1. 2025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33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Správa železnic, státní organizace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206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207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208</v>
      </c>
      <c r="E62" s="175"/>
      <c r="F62" s="175"/>
      <c r="G62" s="175"/>
      <c r="H62" s="175"/>
      <c r="I62" s="175"/>
      <c r="J62" s="176">
        <f>J152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209</v>
      </c>
      <c r="E63" s="175"/>
      <c r="F63" s="175"/>
      <c r="G63" s="175"/>
      <c r="H63" s="175"/>
      <c r="I63" s="175"/>
      <c r="J63" s="176">
        <f>J183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99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Zajištění servisu a údržby dopravních zařízení v obvodu OŘ Hradec Králové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91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03 - Náhradní díly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14. 1. 2025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Správa železnic, státní organizace</v>
      </c>
      <c r="G79" s="41"/>
      <c r="H79" s="41"/>
      <c r="I79" s="33" t="s">
        <v>33</v>
      </c>
      <c r="J79" s="37" t="str">
        <f>E21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31</v>
      </c>
      <c r="D80" s="41"/>
      <c r="E80" s="41"/>
      <c r="F80" s="28" t="str">
        <f>IF(E18="","",E18)</f>
        <v>Vyplň údaj</v>
      </c>
      <c r="G80" s="41"/>
      <c r="H80" s="41"/>
      <c r="I80" s="33" t="s">
        <v>36</v>
      </c>
      <c r="J80" s="37" t="str">
        <f>E24</f>
        <v>Správa železnic, státní organizace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100</v>
      </c>
      <c r="D82" s="181" t="s">
        <v>58</v>
      </c>
      <c r="E82" s="181" t="s">
        <v>54</v>
      </c>
      <c r="F82" s="181" t="s">
        <v>55</v>
      </c>
      <c r="G82" s="181" t="s">
        <v>101</v>
      </c>
      <c r="H82" s="181" t="s">
        <v>102</v>
      </c>
      <c r="I82" s="181" t="s">
        <v>103</v>
      </c>
      <c r="J82" s="181" t="s">
        <v>95</v>
      </c>
      <c r="K82" s="182" t="s">
        <v>104</v>
      </c>
      <c r="L82" s="183"/>
      <c r="M82" s="93" t="s">
        <v>19</v>
      </c>
      <c r="N82" s="94" t="s">
        <v>43</v>
      </c>
      <c r="O82" s="94" t="s">
        <v>105</v>
      </c>
      <c r="P82" s="94" t="s">
        <v>106</v>
      </c>
      <c r="Q82" s="94" t="s">
        <v>107</v>
      </c>
      <c r="R82" s="94" t="s">
        <v>108</v>
      </c>
      <c r="S82" s="94" t="s">
        <v>109</v>
      </c>
      <c r="T82" s="95" t="s">
        <v>110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111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72</v>
      </c>
      <c r="AU83" s="18" t="s">
        <v>96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72</v>
      </c>
      <c r="E84" s="192" t="s">
        <v>210</v>
      </c>
      <c r="F84" s="192" t="s">
        <v>210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P85+P152+P183</f>
        <v>0</v>
      </c>
      <c r="Q84" s="197"/>
      <c r="R84" s="198">
        <f>R85+R152+R183</f>
        <v>0</v>
      </c>
      <c r="S84" s="197"/>
      <c r="T84" s="199">
        <f>T85+T152+T183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81</v>
      </c>
      <c r="AT84" s="201" t="s">
        <v>72</v>
      </c>
      <c r="AU84" s="201" t="s">
        <v>73</v>
      </c>
      <c r="AY84" s="200" t="s">
        <v>115</v>
      </c>
      <c r="BK84" s="202">
        <f>BK85+BK152+BK183</f>
        <v>0</v>
      </c>
    </row>
    <row r="85" s="12" customFormat="1" ht="22.8" customHeight="1">
      <c r="A85" s="12"/>
      <c r="B85" s="189"/>
      <c r="C85" s="190"/>
      <c r="D85" s="191" t="s">
        <v>72</v>
      </c>
      <c r="E85" s="203" t="s">
        <v>211</v>
      </c>
      <c r="F85" s="203" t="s">
        <v>212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SUM(P86:P151)</f>
        <v>0</v>
      </c>
      <c r="Q85" s="197"/>
      <c r="R85" s="198">
        <f>SUM(R86:R151)</f>
        <v>0</v>
      </c>
      <c r="S85" s="197"/>
      <c r="T85" s="199">
        <f>SUM(T86:T151)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81</v>
      </c>
      <c r="AT85" s="201" t="s">
        <v>72</v>
      </c>
      <c r="AU85" s="201" t="s">
        <v>81</v>
      </c>
      <c r="AY85" s="200" t="s">
        <v>115</v>
      </c>
      <c r="BK85" s="202">
        <f>SUM(BK86:BK151)</f>
        <v>0</v>
      </c>
    </row>
    <row r="86" s="2" customFormat="1" ht="16.5" customHeight="1">
      <c r="A86" s="39"/>
      <c r="B86" s="40"/>
      <c r="C86" s="253" t="s">
        <v>81</v>
      </c>
      <c r="D86" s="253" t="s">
        <v>213</v>
      </c>
      <c r="E86" s="254" t="s">
        <v>78</v>
      </c>
      <c r="F86" s="255" t="s">
        <v>214</v>
      </c>
      <c r="G86" s="256" t="s">
        <v>120</v>
      </c>
      <c r="H86" s="257">
        <v>3</v>
      </c>
      <c r="I86" s="258"/>
      <c r="J86" s="259">
        <f>ROUND(I86*H86,2)</f>
        <v>0</v>
      </c>
      <c r="K86" s="255" t="s">
        <v>19</v>
      </c>
      <c r="L86" s="260"/>
      <c r="M86" s="261" t="s">
        <v>19</v>
      </c>
      <c r="N86" s="262" t="s">
        <v>44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140</v>
      </c>
      <c r="AT86" s="216" t="s">
        <v>213</v>
      </c>
      <c r="AU86" s="216" t="s">
        <v>83</v>
      </c>
      <c r="AY86" s="18" t="s">
        <v>115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81</v>
      </c>
      <c r="BK86" s="217">
        <f>ROUND(I86*H86,2)</f>
        <v>0</v>
      </c>
      <c r="BL86" s="18" t="s">
        <v>114</v>
      </c>
      <c r="BM86" s="216" t="s">
        <v>215</v>
      </c>
    </row>
    <row r="87" s="2" customFormat="1">
      <c r="A87" s="39"/>
      <c r="B87" s="40"/>
      <c r="C87" s="41"/>
      <c r="D87" s="218" t="s">
        <v>123</v>
      </c>
      <c r="E87" s="41"/>
      <c r="F87" s="219" t="s">
        <v>214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123</v>
      </c>
      <c r="AU87" s="18" t="s">
        <v>83</v>
      </c>
    </row>
    <row r="88" s="2" customFormat="1" ht="16.5" customHeight="1">
      <c r="A88" s="39"/>
      <c r="B88" s="40"/>
      <c r="C88" s="253" t="s">
        <v>83</v>
      </c>
      <c r="D88" s="253" t="s">
        <v>213</v>
      </c>
      <c r="E88" s="254" t="s">
        <v>84</v>
      </c>
      <c r="F88" s="255" t="s">
        <v>216</v>
      </c>
      <c r="G88" s="256" t="s">
        <v>120</v>
      </c>
      <c r="H88" s="257">
        <v>3</v>
      </c>
      <c r="I88" s="258"/>
      <c r="J88" s="259">
        <f>ROUND(I88*H88,2)</f>
        <v>0</v>
      </c>
      <c r="K88" s="255" t="s">
        <v>19</v>
      </c>
      <c r="L88" s="260"/>
      <c r="M88" s="261" t="s">
        <v>19</v>
      </c>
      <c r="N88" s="262" t="s">
        <v>44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140</v>
      </c>
      <c r="AT88" s="216" t="s">
        <v>213</v>
      </c>
      <c r="AU88" s="216" t="s">
        <v>83</v>
      </c>
      <c r="AY88" s="18" t="s">
        <v>115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81</v>
      </c>
      <c r="BK88" s="217">
        <f>ROUND(I88*H88,2)</f>
        <v>0</v>
      </c>
      <c r="BL88" s="18" t="s">
        <v>114</v>
      </c>
      <c r="BM88" s="216" t="s">
        <v>217</v>
      </c>
    </row>
    <row r="89" s="2" customFormat="1">
      <c r="A89" s="39"/>
      <c r="B89" s="40"/>
      <c r="C89" s="41"/>
      <c r="D89" s="218" t="s">
        <v>123</v>
      </c>
      <c r="E89" s="41"/>
      <c r="F89" s="219" t="s">
        <v>216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123</v>
      </c>
      <c r="AU89" s="18" t="s">
        <v>83</v>
      </c>
    </row>
    <row r="90" s="2" customFormat="1" ht="16.5" customHeight="1">
      <c r="A90" s="39"/>
      <c r="B90" s="40"/>
      <c r="C90" s="253" t="s">
        <v>218</v>
      </c>
      <c r="D90" s="253" t="s">
        <v>213</v>
      </c>
      <c r="E90" s="254" t="s">
        <v>219</v>
      </c>
      <c r="F90" s="255" t="s">
        <v>220</v>
      </c>
      <c r="G90" s="256" t="s">
        <v>120</v>
      </c>
      <c r="H90" s="257">
        <v>6</v>
      </c>
      <c r="I90" s="258"/>
      <c r="J90" s="259">
        <f>ROUND(I90*H90,2)</f>
        <v>0</v>
      </c>
      <c r="K90" s="255" t="s">
        <v>19</v>
      </c>
      <c r="L90" s="260"/>
      <c r="M90" s="261" t="s">
        <v>19</v>
      </c>
      <c r="N90" s="262" t="s">
        <v>44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140</v>
      </c>
      <c r="AT90" s="216" t="s">
        <v>213</v>
      </c>
      <c r="AU90" s="216" t="s">
        <v>83</v>
      </c>
      <c r="AY90" s="18" t="s">
        <v>115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114</v>
      </c>
      <c r="BM90" s="216" t="s">
        <v>221</v>
      </c>
    </row>
    <row r="91" s="2" customFormat="1">
      <c r="A91" s="39"/>
      <c r="B91" s="40"/>
      <c r="C91" s="41"/>
      <c r="D91" s="218" t="s">
        <v>123</v>
      </c>
      <c r="E91" s="41"/>
      <c r="F91" s="219" t="s">
        <v>220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123</v>
      </c>
      <c r="AU91" s="18" t="s">
        <v>83</v>
      </c>
    </row>
    <row r="92" s="2" customFormat="1" ht="16.5" customHeight="1">
      <c r="A92" s="39"/>
      <c r="B92" s="40"/>
      <c r="C92" s="253" t="s">
        <v>131</v>
      </c>
      <c r="D92" s="253" t="s">
        <v>213</v>
      </c>
      <c r="E92" s="254" t="s">
        <v>87</v>
      </c>
      <c r="F92" s="255" t="s">
        <v>222</v>
      </c>
      <c r="G92" s="256" t="s">
        <v>120</v>
      </c>
      <c r="H92" s="257">
        <v>6</v>
      </c>
      <c r="I92" s="258"/>
      <c r="J92" s="259">
        <f>ROUND(I92*H92,2)</f>
        <v>0</v>
      </c>
      <c r="K92" s="255" t="s">
        <v>19</v>
      </c>
      <c r="L92" s="260"/>
      <c r="M92" s="261" t="s">
        <v>19</v>
      </c>
      <c r="N92" s="262" t="s">
        <v>44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140</v>
      </c>
      <c r="AT92" s="216" t="s">
        <v>213</v>
      </c>
      <c r="AU92" s="216" t="s">
        <v>83</v>
      </c>
      <c r="AY92" s="18" t="s">
        <v>115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81</v>
      </c>
      <c r="BK92" s="217">
        <f>ROUND(I92*H92,2)</f>
        <v>0</v>
      </c>
      <c r="BL92" s="18" t="s">
        <v>114</v>
      </c>
      <c r="BM92" s="216" t="s">
        <v>223</v>
      </c>
    </row>
    <row r="93" s="2" customFormat="1">
      <c r="A93" s="39"/>
      <c r="B93" s="40"/>
      <c r="C93" s="41"/>
      <c r="D93" s="218" t="s">
        <v>123</v>
      </c>
      <c r="E93" s="41"/>
      <c r="F93" s="219" t="s">
        <v>222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123</v>
      </c>
      <c r="AU93" s="18" t="s">
        <v>83</v>
      </c>
    </row>
    <row r="94" s="2" customFormat="1" ht="16.5" customHeight="1">
      <c r="A94" s="39"/>
      <c r="B94" s="40"/>
      <c r="C94" s="253" t="s">
        <v>114</v>
      </c>
      <c r="D94" s="253" t="s">
        <v>213</v>
      </c>
      <c r="E94" s="254" t="s">
        <v>224</v>
      </c>
      <c r="F94" s="255" t="s">
        <v>225</v>
      </c>
      <c r="G94" s="256" t="s">
        <v>120</v>
      </c>
      <c r="H94" s="257">
        <v>2</v>
      </c>
      <c r="I94" s="258"/>
      <c r="J94" s="259">
        <f>ROUND(I94*H94,2)</f>
        <v>0</v>
      </c>
      <c r="K94" s="255" t="s">
        <v>19</v>
      </c>
      <c r="L94" s="260"/>
      <c r="M94" s="261" t="s">
        <v>19</v>
      </c>
      <c r="N94" s="262" t="s">
        <v>44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140</v>
      </c>
      <c r="AT94" s="216" t="s">
        <v>213</v>
      </c>
      <c r="AU94" s="216" t="s">
        <v>83</v>
      </c>
      <c r="AY94" s="18" t="s">
        <v>115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81</v>
      </c>
      <c r="BK94" s="217">
        <f>ROUND(I94*H94,2)</f>
        <v>0</v>
      </c>
      <c r="BL94" s="18" t="s">
        <v>114</v>
      </c>
      <c r="BM94" s="216" t="s">
        <v>226</v>
      </c>
    </row>
    <row r="95" s="2" customFormat="1">
      <c r="A95" s="39"/>
      <c r="B95" s="40"/>
      <c r="C95" s="41"/>
      <c r="D95" s="218" t="s">
        <v>123</v>
      </c>
      <c r="E95" s="41"/>
      <c r="F95" s="219" t="s">
        <v>225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123</v>
      </c>
      <c r="AU95" s="18" t="s">
        <v>83</v>
      </c>
    </row>
    <row r="96" s="2" customFormat="1" ht="16.5" customHeight="1">
      <c r="A96" s="39"/>
      <c r="B96" s="40"/>
      <c r="C96" s="253" t="s">
        <v>145</v>
      </c>
      <c r="D96" s="253" t="s">
        <v>213</v>
      </c>
      <c r="E96" s="254" t="s">
        <v>227</v>
      </c>
      <c r="F96" s="255" t="s">
        <v>228</v>
      </c>
      <c r="G96" s="256" t="s">
        <v>120</v>
      </c>
      <c r="H96" s="257">
        <v>4</v>
      </c>
      <c r="I96" s="258"/>
      <c r="J96" s="259">
        <f>ROUND(I96*H96,2)</f>
        <v>0</v>
      </c>
      <c r="K96" s="255" t="s">
        <v>19</v>
      </c>
      <c r="L96" s="260"/>
      <c r="M96" s="261" t="s">
        <v>19</v>
      </c>
      <c r="N96" s="262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140</v>
      </c>
      <c r="AT96" s="216" t="s">
        <v>213</v>
      </c>
      <c r="AU96" s="216" t="s">
        <v>83</v>
      </c>
      <c r="AY96" s="18" t="s">
        <v>115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114</v>
      </c>
      <c r="BM96" s="216" t="s">
        <v>229</v>
      </c>
    </row>
    <row r="97" s="2" customFormat="1">
      <c r="A97" s="39"/>
      <c r="B97" s="40"/>
      <c r="C97" s="41"/>
      <c r="D97" s="218" t="s">
        <v>123</v>
      </c>
      <c r="E97" s="41"/>
      <c r="F97" s="219" t="s">
        <v>228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123</v>
      </c>
      <c r="AU97" s="18" t="s">
        <v>83</v>
      </c>
    </row>
    <row r="98" s="2" customFormat="1" ht="16.5" customHeight="1">
      <c r="A98" s="39"/>
      <c r="B98" s="40"/>
      <c r="C98" s="253" t="s">
        <v>144</v>
      </c>
      <c r="D98" s="253" t="s">
        <v>213</v>
      </c>
      <c r="E98" s="254" t="s">
        <v>230</v>
      </c>
      <c r="F98" s="255" t="s">
        <v>231</v>
      </c>
      <c r="G98" s="256" t="s">
        <v>120</v>
      </c>
      <c r="H98" s="257">
        <v>4</v>
      </c>
      <c r="I98" s="258"/>
      <c r="J98" s="259">
        <f>ROUND(I98*H98,2)</f>
        <v>0</v>
      </c>
      <c r="K98" s="255" t="s">
        <v>19</v>
      </c>
      <c r="L98" s="260"/>
      <c r="M98" s="261" t="s">
        <v>19</v>
      </c>
      <c r="N98" s="262" t="s">
        <v>44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140</v>
      </c>
      <c r="AT98" s="216" t="s">
        <v>213</v>
      </c>
      <c r="AU98" s="216" t="s">
        <v>83</v>
      </c>
      <c r="AY98" s="18" t="s">
        <v>115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114</v>
      </c>
      <c r="BM98" s="216" t="s">
        <v>232</v>
      </c>
    </row>
    <row r="99" s="2" customFormat="1">
      <c r="A99" s="39"/>
      <c r="B99" s="40"/>
      <c r="C99" s="41"/>
      <c r="D99" s="218" t="s">
        <v>123</v>
      </c>
      <c r="E99" s="41"/>
      <c r="F99" s="219" t="s">
        <v>231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123</v>
      </c>
      <c r="AU99" s="18" t="s">
        <v>83</v>
      </c>
    </row>
    <row r="100" s="2" customFormat="1" ht="16.5" customHeight="1">
      <c r="A100" s="39"/>
      <c r="B100" s="40"/>
      <c r="C100" s="253" t="s">
        <v>152</v>
      </c>
      <c r="D100" s="253" t="s">
        <v>213</v>
      </c>
      <c r="E100" s="254" t="s">
        <v>233</v>
      </c>
      <c r="F100" s="255" t="s">
        <v>234</v>
      </c>
      <c r="G100" s="256" t="s">
        <v>120</v>
      </c>
      <c r="H100" s="257">
        <v>2</v>
      </c>
      <c r="I100" s="258"/>
      <c r="J100" s="259">
        <f>ROUND(I100*H100,2)</f>
        <v>0</v>
      </c>
      <c r="K100" s="255" t="s">
        <v>19</v>
      </c>
      <c r="L100" s="260"/>
      <c r="M100" s="261" t="s">
        <v>19</v>
      </c>
      <c r="N100" s="262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140</v>
      </c>
      <c r="AT100" s="216" t="s">
        <v>213</v>
      </c>
      <c r="AU100" s="216" t="s">
        <v>83</v>
      </c>
      <c r="AY100" s="18" t="s">
        <v>115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114</v>
      </c>
      <c r="BM100" s="216" t="s">
        <v>235</v>
      </c>
    </row>
    <row r="101" s="2" customFormat="1">
      <c r="A101" s="39"/>
      <c r="B101" s="40"/>
      <c r="C101" s="41"/>
      <c r="D101" s="218" t="s">
        <v>123</v>
      </c>
      <c r="E101" s="41"/>
      <c r="F101" s="219" t="s">
        <v>234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123</v>
      </c>
      <c r="AU101" s="18" t="s">
        <v>83</v>
      </c>
    </row>
    <row r="102" s="2" customFormat="1" ht="16.5" customHeight="1">
      <c r="A102" s="39"/>
      <c r="B102" s="40"/>
      <c r="C102" s="253" t="s">
        <v>140</v>
      </c>
      <c r="D102" s="253" t="s">
        <v>213</v>
      </c>
      <c r="E102" s="254" t="s">
        <v>236</v>
      </c>
      <c r="F102" s="255" t="s">
        <v>237</v>
      </c>
      <c r="G102" s="256" t="s">
        <v>120</v>
      </c>
      <c r="H102" s="257">
        <v>1</v>
      </c>
      <c r="I102" s="258"/>
      <c r="J102" s="259">
        <f>ROUND(I102*H102,2)</f>
        <v>0</v>
      </c>
      <c r="K102" s="255" t="s">
        <v>19</v>
      </c>
      <c r="L102" s="260"/>
      <c r="M102" s="261" t="s">
        <v>19</v>
      </c>
      <c r="N102" s="262" t="s">
        <v>44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140</v>
      </c>
      <c r="AT102" s="216" t="s">
        <v>213</v>
      </c>
      <c r="AU102" s="216" t="s">
        <v>83</v>
      </c>
      <c r="AY102" s="18" t="s">
        <v>115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81</v>
      </c>
      <c r="BK102" s="217">
        <f>ROUND(I102*H102,2)</f>
        <v>0</v>
      </c>
      <c r="BL102" s="18" t="s">
        <v>114</v>
      </c>
      <c r="BM102" s="216" t="s">
        <v>238</v>
      </c>
    </row>
    <row r="103" s="2" customFormat="1">
      <c r="A103" s="39"/>
      <c r="B103" s="40"/>
      <c r="C103" s="41"/>
      <c r="D103" s="218" t="s">
        <v>123</v>
      </c>
      <c r="E103" s="41"/>
      <c r="F103" s="219" t="s">
        <v>237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123</v>
      </c>
      <c r="AU103" s="18" t="s">
        <v>83</v>
      </c>
    </row>
    <row r="104" s="2" customFormat="1" ht="16.5" customHeight="1">
      <c r="A104" s="39"/>
      <c r="B104" s="40"/>
      <c r="C104" s="253" t="s">
        <v>239</v>
      </c>
      <c r="D104" s="253" t="s">
        <v>213</v>
      </c>
      <c r="E104" s="254" t="s">
        <v>157</v>
      </c>
      <c r="F104" s="255" t="s">
        <v>240</v>
      </c>
      <c r="G104" s="256" t="s">
        <v>120</v>
      </c>
      <c r="H104" s="257">
        <v>6</v>
      </c>
      <c r="I104" s="258"/>
      <c r="J104" s="259">
        <f>ROUND(I104*H104,2)</f>
        <v>0</v>
      </c>
      <c r="K104" s="255" t="s">
        <v>19</v>
      </c>
      <c r="L104" s="260"/>
      <c r="M104" s="261" t="s">
        <v>19</v>
      </c>
      <c r="N104" s="262" t="s">
        <v>44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140</v>
      </c>
      <c r="AT104" s="216" t="s">
        <v>213</v>
      </c>
      <c r="AU104" s="216" t="s">
        <v>83</v>
      </c>
      <c r="AY104" s="18" t="s">
        <v>115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114</v>
      </c>
      <c r="BM104" s="216" t="s">
        <v>241</v>
      </c>
    </row>
    <row r="105" s="2" customFormat="1">
      <c r="A105" s="39"/>
      <c r="B105" s="40"/>
      <c r="C105" s="41"/>
      <c r="D105" s="218" t="s">
        <v>123</v>
      </c>
      <c r="E105" s="41"/>
      <c r="F105" s="219" t="s">
        <v>240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123</v>
      </c>
      <c r="AU105" s="18" t="s">
        <v>83</v>
      </c>
    </row>
    <row r="106" s="2" customFormat="1" ht="16.5" customHeight="1">
      <c r="A106" s="39"/>
      <c r="B106" s="40"/>
      <c r="C106" s="253" t="s">
        <v>157</v>
      </c>
      <c r="D106" s="253" t="s">
        <v>213</v>
      </c>
      <c r="E106" s="254" t="s">
        <v>162</v>
      </c>
      <c r="F106" s="255" t="s">
        <v>242</v>
      </c>
      <c r="G106" s="256" t="s">
        <v>120</v>
      </c>
      <c r="H106" s="257">
        <v>1</v>
      </c>
      <c r="I106" s="258"/>
      <c r="J106" s="259">
        <f>ROUND(I106*H106,2)</f>
        <v>0</v>
      </c>
      <c r="K106" s="255" t="s">
        <v>19</v>
      </c>
      <c r="L106" s="260"/>
      <c r="M106" s="261" t="s">
        <v>19</v>
      </c>
      <c r="N106" s="262" t="s">
        <v>44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140</v>
      </c>
      <c r="AT106" s="216" t="s">
        <v>213</v>
      </c>
      <c r="AU106" s="216" t="s">
        <v>83</v>
      </c>
      <c r="AY106" s="18" t="s">
        <v>115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81</v>
      </c>
      <c r="BK106" s="217">
        <f>ROUND(I106*H106,2)</f>
        <v>0</v>
      </c>
      <c r="BL106" s="18" t="s">
        <v>114</v>
      </c>
      <c r="BM106" s="216" t="s">
        <v>243</v>
      </c>
    </row>
    <row r="107" s="2" customFormat="1">
      <c r="A107" s="39"/>
      <c r="B107" s="40"/>
      <c r="C107" s="41"/>
      <c r="D107" s="218" t="s">
        <v>123</v>
      </c>
      <c r="E107" s="41"/>
      <c r="F107" s="219" t="s">
        <v>242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123</v>
      </c>
      <c r="AU107" s="18" t="s">
        <v>83</v>
      </c>
    </row>
    <row r="108" s="2" customFormat="1" ht="16.5" customHeight="1">
      <c r="A108" s="39"/>
      <c r="B108" s="40"/>
      <c r="C108" s="253" t="s">
        <v>162</v>
      </c>
      <c r="D108" s="253" t="s">
        <v>213</v>
      </c>
      <c r="E108" s="254" t="s">
        <v>8</v>
      </c>
      <c r="F108" s="255" t="s">
        <v>244</v>
      </c>
      <c r="G108" s="256" t="s">
        <v>120</v>
      </c>
      <c r="H108" s="257">
        <v>1</v>
      </c>
      <c r="I108" s="258"/>
      <c r="J108" s="259">
        <f>ROUND(I108*H108,2)</f>
        <v>0</v>
      </c>
      <c r="K108" s="255" t="s">
        <v>19</v>
      </c>
      <c r="L108" s="260"/>
      <c r="M108" s="261" t="s">
        <v>19</v>
      </c>
      <c r="N108" s="262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140</v>
      </c>
      <c r="AT108" s="216" t="s">
        <v>213</v>
      </c>
      <c r="AU108" s="216" t="s">
        <v>83</v>
      </c>
      <c r="AY108" s="18" t="s">
        <v>115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114</v>
      </c>
      <c r="BM108" s="216" t="s">
        <v>245</v>
      </c>
    </row>
    <row r="109" s="2" customFormat="1">
      <c r="A109" s="39"/>
      <c r="B109" s="40"/>
      <c r="C109" s="41"/>
      <c r="D109" s="218" t="s">
        <v>123</v>
      </c>
      <c r="E109" s="41"/>
      <c r="F109" s="219" t="s">
        <v>244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123</v>
      </c>
      <c r="AU109" s="18" t="s">
        <v>83</v>
      </c>
    </row>
    <row r="110" s="2" customFormat="1" ht="16.5" customHeight="1">
      <c r="A110" s="39"/>
      <c r="B110" s="40"/>
      <c r="C110" s="253" t="s">
        <v>8</v>
      </c>
      <c r="D110" s="253" t="s">
        <v>213</v>
      </c>
      <c r="E110" s="254" t="s">
        <v>169</v>
      </c>
      <c r="F110" s="255" t="s">
        <v>246</v>
      </c>
      <c r="G110" s="256" t="s">
        <v>120</v>
      </c>
      <c r="H110" s="257">
        <v>6</v>
      </c>
      <c r="I110" s="258"/>
      <c r="J110" s="259">
        <f>ROUND(I110*H110,2)</f>
        <v>0</v>
      </c>
      <c r="K110" s="255" t="s">
        <v>19</v>
      </c>
      <c r="L110" s="260"/>
      <c r="M110" s="261" t="s">
        <v>19</v>
      </c>
      <c r="N110" s="262" t="s">
        <v>44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140</v>
      </c>
      <c r="AT110" s="216" t="s">
        <v>213</v>
      </c>
      <c r="AU110" s="216" t="s">
        <v>83</v>
      </c>
      <c r="AY110" s="18" t="s">
        <v>115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81</v>
      </c>
      <c r="BK110" s="217">
        <f>ROUND(I110*H110,2)</f>
        <v>0</v>
      </c>
      <c r="BL110" s="18" t="s">
        <v>114</v>
      </c>
      <c r="BM110" s="216" t="s">
        <v>247</v>
      </c>
    </row>
    <row r="111" s="2" customFormat="1">
      <c r="A111" s="39"/>
      <c r="B111" s="40"/>
      <c r="C111" s="41"/>
      <c r="D111" s="218" t="s">
        <v>123</v>
      </c>
      <c r="E111" s="41"/>
      <c r="F111" s="219" t="s">
        <v>246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123</v>
      </c>
      <c r="AU111" s="18" t="s">
        <v>83</v>
      </c>
    </row>
    <row r="112" s="2" customFormat="1" ht="16.5" customHeight="1">
      <c r="A112" s="39"/>
      <c r="B112" s="40"/>
      <c r="C112" s="253" t="s">
        <v>169</v>
      </c>
      <c r="D112" s="253" t="s">
        <v>213</v>
      </c>
      <c r="E112" s="254" t="s">
        <v>173</v>
      </c>
      <c r="F112" s="255" t="s">
        <v>248</v>
      </c>
      <c r="G112" s="256" t="s">
        <v>120</v>
      </c>
      <c r="H112" s="257">
        <v>4</v>
      </c>
      <c r="I112" s="258"/>
      <c r="J112" s="259">
        <f>ROUND(I112*H112,2)</f>
        <v>0</v>
      </c>
      <c r="K112" s="255" t="s">
        <v>19</v>
      </c>
      <c r="L112" s="260"/>
      <c r="M112" s="261" t="s">
        <v>19</v>
      </c>
      <c r="N112" s="262" t="s">
        <v>44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140</v>
      </c>
      <c r="AT112" s="216" t="s">
        <v>213</v>
      </c>
      <c r="AU112" s="216" t="s">
        <v>83</v>
      </c>
      <c r="AY112" s="18" t="s">
        <v>115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114</v>
      </c>
      <c r="BM112" s="216" t="s">
        <v>249</v>
      </c>
    </row>
    <row r="113" s="2" customFormat="1">
      <c r="A113" s="39"/>
      <c r="B113" s="40"/>
      <c r="C113" s="41"/>
      <c r="D113" s="218" t="s">
        <v>123</v>
      </c>
      <c r="E113" s="41"/>
      <c r="F113" s="219" t="s">
        <v>248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123</v>
      </c>
      <c r="AU113" s="18" t="s">
        <v>83</v>
      </c>
    </row>
    <row r="114" s="2" customFormat="1" ht="16.5" customHeight="1">
      <c r="A114" s="39"/>
      <c r="B114" s="40"/>
      <c r="C114" s="253" t="s">
        <v>173</v>
      </c>
      <c r="D114" s="253" t="s">
        <v>213</v>
      </c>
      <c r="E114" s="254" t="s">
        <v>250</v>
      </c>
      <c r="F114" s="255" t="s">
        <v>251</v>
      </c>
      <c r="G114" s="256" t="s">
        <v>120</v>
      </c>
      <c r="H114" s="257">
        <v>2</v>
      </c>
      <c r="I114" s="258"/>
      <c r="J114" s="259">
        <f>ROUND(I114*H114,2)</f>
        <v>0</v>
      </c>
      <c r="K114" s="255" t="s">
        <v>19</v>
      </c>
      <c r="L114" s="260"/>
      <c r="M114" s="261" t="s">
        <v>19</v>
      </c>
      <c r="N114" s="262" t="s">
        <v>44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140</v>
      </c>
      <c r="AT114" s="216" t="s">
        <v>213</v>
      </c>
      <c r="AU114" s="216" t="s">
        <v>83</v>
      </c>
      <c r="AY114" s="18" t="s">
        <v>115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81</v>
      </c>
      <c r="BK114" s="217">
        <f>ROUND(I114*H114,2)</f>
        <v>0</v>
      </c>
      <c r="BL114" s="18" t="s">
        <v>114</v>
      </c>
      <c r="BM114" s="216" t="s">
        <v>252</v>
      </c>
    </row>
    <row r="115" s="2" customFormat="1">
      <c r="A115" s="39"/>
      <c r="B115" s="40"/>
      <c r="C115" s="41"/>
      <c r="D115" s="218" t="s">
        <v>123</v>
      </c>
      <c r="E115" s="41"/>
      <c r="F115" s="219" t="s">
        <v>251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123</v>
      </c>
      <c r="AU115" s="18" t="s">
        <v>83</v>
      </c>
    </row>
    <row r="116" s="2" customFormat="1" ht="16.5" customHeight="1">
      <c r="A116" s="39"/>
      <c r="B116" s="40"/>
      <c r="C116" s="253" t="s">
        <v>250</v>
      </c>
      <c r="D116" s="253" t="s">
        <v>213</v>
      </c>
      <c r="E116" s="254" t="s">
        <v>253</v>
      </c>
      <c r="F116" s="255" t="s">
        <v>254</v>
      </c>
      <c r="G116" s="256" t="s">
        <v>120</v>
      </c>
      <c r="H116" s="257">
        <v>4</v>
      </c>
      <c r="I116" s="258"/>
      <c r="J116" s="259">
        <f>ROUND(I116*H116,2)</f>
        <v>0</v>
      </c>
      <c r="K116" s="255" t="s">
        <v>19</v>
      </c>
      <c r="L116" s="260"/>
      <c r="M116" s="261" t="s">
        <v>19</v>
      </c>
      <c r="N116" s="262" t="s">
        <v>44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140</v>
      </c>
      <c r="AT116" s="216" t="s">
        <v>213</v>
      </c>
      <c r="AU116" s="216" t="s">
        <v>83</v>
      </c>
      <c r="AY116" s="18" t="s">
        <v>115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81</v>
      </c>
      <c r="BK116" s="217">
        <f>ROUND(I116*H116,2)</f>
        <v>0</v>
      </c>
      <c r="BL116" s="18" t="s">
        <v>114</v>
      </c>
      <c r="BM116" s="216" t="s">
        <v>255</v>
      </c>
    </row>
    <row r="117" s="2" customFormat="1">
      <c r="A117" s="39"/>
      <c r="B117" s="40"/>
      <c r="C117" s="41"/>
      <c r="D117" s="218" t="s">
        <v>123</v>
      </c>
      <c r="E117" s="41"/>
      <c r="F117" s="219" t="s">
        <v>254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123</v>
      </c>
      <c r="AU117" s="18" t="s">
        <v>83</v>
      </c>
    </row>
    <row r="118" s="2" customFormat="1" ht="16.5" customHeight="1">
      <c r="A118" s="39"/>
      <c r="B118" s="40"/>
      <c r="C118" s="253" t="s">
        <v>253</v>
      </c>
      <c r="D118" s="253" t="s">
        <v>213</v>
      </c>
      <c r="E118" s="254" t="s">
        <v>256</v>
      </c>
      <c r="F118" s="255" t="s">
        <v>257</v>
      </c>
      <c r="G118" s="256" t="s">
        <v>120</v>
      </c>
      <c r="H118" s="257">
        <v>1</v>
      </c>
      <c r="I118" s="258"/>
      <c r="J118" s="259">
        <f>ROUND(I118*H118,2)</f>
        <v>0</v>
      </c>
      <c r="K118" s="255" t="s">
        <v>19</v>
      </c>
      <c r="L118" s="260"/>
      <c r="M118" s="261" t="s">
        <v>19</v>
      </c>
      <c r="N118" s="262" t="s">
        <v>44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140</v>
      </c>
      <c r="AT118" s="216" t="s">
        <v>213</v>
      </c>
      <c r="AU118" s="216" t="s">
        <v>83</v>
      </c>
      <c r="AY118" s="18" t="s">
        <v>115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114</v>
      </c>
      <c r="BM118" s="216" t="s">
        <v>258</v>
      </c>
    </row>
    <row r="119" s="2" customFormat="1">
      <c r="A119" s="39"/>
      <c r="B119" s="40"/>
      <c r="C119" s="41"/>
      <c r="D119" s="218" t="s">
        <v>123</v>
      </c>
      <c r="E119" s="41"/>
      <c r="F119" s="219" t="s">
        <v>259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123</v>
      </c>
      <c r="AU119" s="18" t="s">
        <v>83</v>
      </c>
    </row>
    <row r="120" s="2" customFormat="1" ht="16.5" customHeight="1">
      <c r="A120" s="39"/>
      <c r="B120" s="40"/>
      <c r="C120" s="253" t="s">
        <v>260</v>
      </c>
      <c r="D120" s="253" t="s">
        <v>213</v>
      </c>
      <c r="E120" s="254" t="s">
        <v>260</v>
      </c>
      <c r="F120" s="255" t="s">
        <v>261</v>
      </c>
      <c r="G120" s="256" t="s">
        <v>120</v>
      </c>
      <c r="H120" s="257">
        <v>6</v>
      </c>
      <c r="I120" s="258"/>
      <c r="J120" s="259">
        <f>ROUND(I120*H120,2)</f>
        <v>0</v>
      </c>
      <c r="K120" s="255" t="s">
        <v>19</v>
      </c>
      <c r="L120" s="260"/>
      <c r="M120" s="261" t="s">
        <v>19</v>
      </c>
      <c r="N120" s="262" t="s">
        <v>44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140</v>
      </c>
      <c r="AT120" s="216" t="s">
        <v>213</v>
      </c>
      <c r="AU120" s="216" t="s">
        <v>83</v>
      </c>
      <c r="AY120" s="18" t="s">
        <v>115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81</v>
      </c>
      <c r="BK120" s="217">
        <f>ROUND(I120*H120,2)</f>
        <v>0</v>
      </c>
      <c r="BL120" s="18" t="s">
        <v>114</v>
      </c>
      <c r="BM120" s="216" t="s">
        <v>262</v>
      </c>
    </row>
    <row r="121" s="2" customFormat="1">
      <c r="A121" s="39"/>
      <c r="B121" s="40"/>
      <c r="C121" s="41"/>
      <c r="D121" s="218" t="s">
        <v>123</v>
      </c>
      <c r="E121" s="41"/>
      <c r="F121" s="219" t="s">
        <v>261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123</v>
      </c>
      <c r="AU121" s="18" t="s">
        <v>83</v>
      </c>
    </row>
    <row r="122" s="2" customFormat="1" ht="16.5" customHeight="1">
      <c r="A122" s="39"/>
      <c r="B122" s="40"/>
      <c r="C122" s="253" t="s">
        <v>263</v>
      </c>
      <c r="D122" s="253" t="s">
        <v>213</v>
      </c>
      <c r="E122" s="254" t="s">
        <v>263</v>
      </c>
      <c r="F122" s="255" t="s">
        <v>264</v>
      </c>
      <c r="G122" s="256" t="s">
        <v>120</v>
      </c>
      <c r="H122" s="257">
        <v>15</v>
      </c>
      <c r="I122" s="258"/>
      <c r="J122" s="259">
        <f>ROUND(I122*H122,2)</f>
        <v>0</v>
      </c>
      <c r="K122" s="255" t="s">
        <v>19</v>
      </c>
      <c r="L122" s="260"/>
      <c r="M122" s="261" t="s">
        <v>19</v>
      </c>
      <c r="N122" s="262" t="s">
        <v>44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140</v>
      </c>
      <c r="AT122" s="216" t="s">
        <v>213</v>
      </c>
      <c r="AU122" s="216" t="s">
        <v>83</v>
      </c>
      <c r="AY122" s="18" t="s">
        <v>115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81</v>
      </c>
      <c r="BK122" s="217">
        <f>ROUND(I122*H122,2)</f>
        <v>0</v>
      </c>
      <c r="BL122" s="18" t="s">
        <v>114</v>
      </c>
      <c r="BM122" s="216" t="s">
        <v>265</v>
      </c>
    </row>
    <row r="123" s="2" customFormat="1">
      <c r="A123" s="39"/>
      <c r="B123" s="40"/>
      <c r="C123" s="41"/>
      <c r="D123" s="218" t="s">
        <v>123</v>
      </c>
      <c r="E123" s="41"/>
      <c r="F123" s="219" t="s">
        <v>264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123</v>
      </c>
      <c r="AU123" s="18" t="s">
        <v>83</v>
      </c>
    </row>
    <row r="124" s="2" customFormat="1" ht="16.5" customHeight="1">
      <c r="A124" s="39"/>
      <c r="B124" s="40"/>
      <c r="C124" s="253" t="s">
        <v>266</v>
      </c>
      <c r="D124" s="253" t="s">
        <v>213</v>
      </c>
      <c r="E124" s="254" t="s">
        <v>266</v>
      </c>
      <c r="F124" s="255" t="s">
        <v>267</v>
      </c>
      <c r="G124" s="256" t="s">
        <v>120</v>
      </c>
      <c r="H124" s="257">
        <v>1</v>
      </c>
      <c r="I124" s="258"/>
      <c r="J124" s="259">
        <f>ROUND(I124*H124,2)</f>
        <v>0</v>
      </c>
      <c r="K124" s="255" t="s">
        <v>19</v>
      </c>
      <c r="L124" s="260"/>
      <c r="M124" s="261" t="s">
        <v>19</v>
      </c>
      <c r="N124" s="262" t="s">
        <v>44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140</v>
      </c>
      <c r="AT124" s="216" t="s">
        <v>213</v>
      </c>
      <c r="AU124" s="216" t="s">
        <v>83</v>
      </c>
      <c r="AY124" s="18" t="s">
        <v>115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81</v>
      </c>
      <c r="BK124" s="217">
        <f>ROUND(I124*H124,2)</f>
        <v>0</v>
      </c>
      <c r="BL124" s="18" t="s">
        <v>114</v>
      </c>
      <c r="BM124" s="216" t="s">
        <v>268</v>
      </c>
    </row>
    <row r="125" s="2" customFormat="1">
      <c r="A125" s="39"/>
      <c r="B125" s="40"/>
      <c r="C125" s="41"/>
      <c r="D125" s="218" t="s">
        <v>123</v>
      </c>
      <c r="E125" s="41"/>
      <c r="F125" s="219" t="s">
        <v>267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123</v>
      </c>
      <c r="AU125" s="18" t="s">
        <v>83</v>
      </c>
    </row>
    <row r="126" s="2" customFormat="1" ht="16.5" customHeight="1">
      <c r="A126" s="39"/>
      <c r="B126" s="40"/>
      <c r="C126" s="253" t="s">
        <v>269</v>
      </c>
      <c r="D126" s="253" t="s">
        <v>213</v>
      </c>
      <c r="E126" s="254" t="s">
        <v>270</v>
      </c>
      <c r="F126" s="255" t="s">
        <v>271</v>
      </c>
      <c r="G126" s="256" t="s">
        <v>120</v>
      </c>
      <c r="H126" s="257">
        <v>2</v>
      </c>
      <c r="I126" s="258"/>
      <c r="J126" s="259">
        <f>ROUND(I126*H126,2)</f>
        <v>0</v>
      </c>
      <c r="K126" s="255" t="s">
        <v>19</v>
      </c>
      <c r="L126" s="260"/>
      <c r="M126" s="261" t="s">
        <v>19</v>
      </c>
      <c r="N126" s="262" t="s">
        <v>44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140</v>
      </c>
      <c r="AT126" s="216" t="s">
        <v>213</v>
      </c>
      <c r="AU126" s="216" t="s">
        <v>83</v>
      </c>
      <c r="AY126" s="18" t="s">
        <v>115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81</v>
      </c>
      <c r="BK126" s="217">
        <f>ROUND(I126*H126,2)</f>
        <v>0</v>
      </c>
      <c r="BL126" s="18" t="s">
        <v>114</v>
      </c>
      <c r="BM126" s="216" t="s">
        <v>272</v>
      </c>
    </row>
    <row r="127" s="2" customFormat="1">
      <c r="A127" s="39"/>
      <c r="B127" s="40"/>
      <c r="C127" s="41"/>
      <c r="D127" s="218" t="s">
        <v>123</v>
      </c>
      <c r="E127" s="41"/>
      <c r="F127" s="219" t="s">
        <v>271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123</v>
      </c>
      <c r="AU127" s="18" t="s">
        <v>83</v>
      </c>
    </row>
    <row r="128" s="2" customFormat="1" ht="16.5" customHeight="1">
      <c r="A128" s="39"/>
      <c r="B128" s="40"/>
      <c r="C128" s="253" t="s">
        <v>273</v>
      </c>
      <c r="D128" s="253" t="s">
        <v>213</v>
      </c>
      <c r="E128" s="254" t="s">
        <v>274</v>
      </c>
      <c r="F128" s="255" t="s">
        <v>275</v>
      </c>
      <c r="G128" s="256" t="s">
        <v>120</v>
      </c>
      <c r="H128" s="257">
        <v>1</v>
      </c>
      <c r="I128" s="258"/>
      <c r="J128" s="259">
        <f>ROUND(I128*H128,2)</f>
        <v>0</v>
      </c>
      <c r="K128" s="255" t="s">
        <v>19</v>
      </c>
      <c r="L128" s="260"/>
      <c r="M128" s="261" t="s">
        <v>19</v>
      </c>
      <c r="N128" s="262" t="s">
        <v>44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140</v>
      </c>
      <c r="AT128" s="216" t="s">
        <v>213</v>
      </c>
      <c r="AU128" s="216" t="s">
        <v>83</v>
      </c>
      <c r="AY128" s="18" t="s">
        <v>115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81</v>
      </c>
      <c r="BK128" s="217">
        <f>ROUND(I128*H128,2)</f>
        <v>0</v>
      </c>
      <c r="BL128" s="18" t="s">
        <v>114</v>
      </c>
      <c r="BM128" s="216" t="s">
        <v>276</v>
      </c>
    </row>
    <row r="129" s="2" customFormat="1">
      <c r="A129" s="39"/>
      <c r="B129" s="40"/>
      <c r="C129" s="41"/>
      <c r="D129" s="218" t="s">
        <v>123</v>
      </c>
      <c r="E129" s="41"/>
      <c r="F129" s="219" t="s">
        <v>275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123</v>
      </c>
      <c r="AU129" s="18" t="s">
        <v>83</v>
      </c>
    </row>
    <row r="130" s="2" customFormat="1" ht="16.5" customHeight="1">
      <c r="A130" s="39"/>
      <c r="B130" s="40"/>
      <c r="C130" s="253" t="s">
        <v>277</v>
      </c>
      <c r="D130" s="253" t="s">
        <v>213</v>
      </c>
      <c r="E130" s="254" t="s">
        <v>277</v>
      </c>
      <c r="F130" s="255" t="s">
        <v>278</v>
      </c>
      <c r="G130" s="256" t="s">
        <v>120</v>
      </c>
      <c r="H130" s="257">
        <v>1</v>
      </c>
      <c r="I130" s="258"/>
      <c r="J130" s="259">
        <f>ROUND(I130*H130,2)</f>
        <v>0</v>
      </c>
      <c r="K130" s="255" t="s">
        <v>19</v>
      </c>
      <c r="L130" s="260"/>
      <c r="M130" s="261" t="s">
        <v>19</v>
      </c>
      <c r="N130" s="262" t="s">
        <v>44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140</v>
      </c>
      <c r="AT130" s="216" t="s">
        <v>213</v>
      </c>
      <c r="AU130" s="216" t="s">
        <v>83</v>
      </c>
      <c r="AY130" s="18" t="s">
        <v>115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114</v>
      </c>
      <c r="BM130" s="216" t="s">
        <v>279</v>
      </c>
    </row>
    <row r="131" s="2" customFormat="1">
      <c r="A131" s="39"/>
      <c r="B131" s="40"/>
      <c r="C131" s="41"/>
      <c r="D131" s="218" t="s">
        <v>123</v>
      </c>
      <c r="E131" s="41"/>
      <c r="F131" s="219" t="s">
        <v>278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123</v>
      </c>
      <c r="AU131" s="18" t="s">
        <v>83</v>
      </c>
    </row>
    <row r="132" s="2" customFormat="1" ht="16.5" customHeight="1">
      <c r="A132" s="39"/>
      <c r="B132" s="40"/>
      <c r="C132" s="253" t="s">
        <v>7</v>
      </c>
      <c r="D132" s="253" t="s">
        <v>213</v>
      </c>
      <c r="E132" s="254" t="s">
        <v>7</v>
      </c>
      <c r="F132" s="255" t="s">
        <v>280</v>
      </c>
      <c r="G132" s="256" t="s">
        <v>120</v>
      </c>
      <c r="H132" s="257">
        <v>1</v>
      </c>
      <c r="I132" s="258"/>
      <c r="J132" s="259">
        <f>ROUND(I132*H132,2)</f>
        <v>0</v>
      </c>
      <c r="K132" s="255" t="s">
        <v>19</v>
      </c>
      <c r="L132" s="260"/>
      <c r="M132" s="261" t="s">
        <v>19</v>
      </c>
      <c r="N132" s="262" t="s">
        <v>44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140</v>
      </c>
      <c r="AT132" s="216" t="s">
        <v>213</v>
      </c>
      <c r="AU132" s="216" t="s">
        <v>83</v>
      </c>
      <c r="AY132" s="18" t="s">
        <v>115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81</v>
      </c>
      <c r="BK132" s="217">
        <f>ROUND(I132*H132,2)</f>
        <v>0</v>
      </c>
      <c r="BL132" s="18" t="s">
        <v>114</v>
      </c>
      <c r="BM132" s="216" t="s">
        <v>281</v>
      </c>
    </row>
    <row r="133" s="2" customFormat="1">
      <c r="A133" s="39"/>
      <c r="B133" s="40"/>
      <c r="C133" s="41"/>
      <c r="D133" s="218" t="s">
        <v>123</v>
      </c>
      <c r="E133" s="41"/>
      <c r="F133" s="219" t="s">
        <v>280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123</v>
      </c>
      <c r="AU133" s="18" t="s">
        <v>83</v>
      </c>
    </row>
    <row r="134" s="2" customFormat="1" ht="16.5" customHeight="1">
      <c r="A134" s="39"/>
      <c r="B134" s="40"/>
      <c r="C134" s="253" t="s">
        <v>282</v>
      </c>
      <c r="D134" s="253" t="s">
        <v>213</v>
      </c>
      <c r="E134" s="254" t="s">
        <v>282</v>
      </c>
      <c r="F134" s="255" t="s">
        <v>283</v>
      </c>
      <c r="G134" s="256" t="s">
        <v>120</v>
      </c>
      <c r="H134" s="257">
        <v>1</v>
      </c>
      <c r="I134" s="258"/>
      <c r="J134" s="259">
        <f>ROUND(I134*H134,2)</f>
        <v>0</v>
      </c>
      <c r="K134" s="255" t="s">
        <v>19</v>
      </c>
      <c r="L134" s="260"/>
      <c r="M134" s="261" t="s">
        <v>19</v>
      </c>
      <c r="N134" s="262" t="s">
        <v>44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140</v>
      </c>
      <c r="AT134" s="216" t="s">
        <v>213</v>
      </c>
      <c r="AU134" s="216" t="s">
        <v>83</v>
      </c>
      <c r="AY134" s="18" t="s">
        <v>115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81</v>
      </c>
      <c r="BK134" s="217">
        <f>ROUND(I134*H134,2)</f>
        <v>0</v>
      </c>
      <c r="BL134" s="18" t="s">
        <v>114</v>
      </c>
      <c r="BM134" s="216" t="s">
        <v>284</v>
      </c>
    </row>
    <row r="135" s="2" customFormat="1">
      <c r="A135" s="39"/>
      <c r="B135" s="40"/>
      <c r="C135" s="41"/>
      <c r="D135" s="218" t="s">
        <v>123</v>
      </c>
      <c r="E135" s="41"/>
      <c r="F135" s="219" t="s">
        <v>283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123</v>
      </c>
      <c r="AU135" s="18" t="s">
        <v>83</v>
      </c>
    </row>
    <row r="136" s="2" customFormat="1" ht="16.5" customHeight="1">
      <c r="A136" s="39"/>
      <c r="B136" s="40"/>
      <c r="C136" s="253" t="s">
        <v>285</v>
      </c>
      <c r="D136" s="253" t="s">
        <v>213</v>
      </c>
      <c r="E136" s="254" t="s">
        <v>285</v>
      </c>
      <c r="F136" s="255" t="s">
        <v>286</v>
      </c>
      <c r="G136" s="256" t="s">
        <v>120</v>
      </c>
      <c r="H136" s="257">
        <v>1</v>
      </c>
      <c r="I136" s="258"/>
      <c r="J136" s="259">
        <f>ROUND(I136*H136,2)</f>
        <v>0</v>
      </c>
      <c r="K136" s="255" t="s">
        <v>19</v>
      </c>
      <c r="L136" s="260"/>
      <c r="M136" s="261" t="s">
        <v>19</v>
      </c>
      <c r="N136" s="262" t="s">
        <v>44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140</v>
      </c>
      <c r="AT136" s="216" t="s">
        <v>213</v>
      </c>
      <c r="AU136" s="216" t="s">
        <v>83</v>
      </c>
      <c r="AY136" s="18" t="s">
        <v>115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81</v>
      </c>
      <c r="BK136" s="217">
        <f>ROUND(I136*H136,2)</f>
        <v>0</v>
      </c>
      <c r="BL136" s="18" t="s">
        <v>114</v>
      </c>
      <c r="BM136" s="216" t="s">
        <v>287</v>
      </c>
    </row>
    <row r="137" s="2" customFormat="1">
      <c r="A137" s="39"/>
      <c r="B137" s="40"/>
      <c r="C137" s="41"/>
      <c r="D137" s="218" t="s">
        <v>123</v>
      </c>
      <c r="E137" s="41"/>
      <c r="F137" s="219" t="s">
        <v>286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123</v>
      </c>
      <c r="AU137" s="18" t="s">
        <v>83</v>
      </c>
    </row>
    <row r="138" s="2" customFormat="1" ht="16.5" customHeight="1">
      <c r="A138" s="39"/>
      <c r="B138" s="40"/>
      <c r="C138" s="253" t="s">
        <v>288</v>
      </c>
      <c r="D138" s="253" t="s">
        <v>213</v>
      </c>
      <c r="E138" s="254" t="s">
        <v>288</v>
      </c>
      <c r="F138" s="255" t="s">
        <v>289</v>
      </c>
      <c r="G138" s="256" t="s">
        <v>120</v>
      </c>
      <c r="H138" s="257">
        <v>2</v>
      </c>
      <c r="I138" s="258"/>
      <c r="J138" s="259">
        <f>ROUND(I138*H138,2)</f>
        <v>0</v>
      </c>
      <c r="K138" s="255" t="s">
        <v>19</v>
      </c>
      <c r="L138" s="260"/>
      <c r="M138" s="261" t="s">
        <v>19</v>
      </c>
      <c r="N138" s="262" t="s">
        <v>44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140</v>
      </c>
      <c r="AT138" s="216" t="s">
        <v>213</v>
      </c>
      <c r="AU138" s="216" t="s">
        <v>83</v>
      </c>
      <c r="AY138" s="18" t="s">
        <v>115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81</v>
      </c>
      <c r="BK138" s="217">
        <f>ROUND(I138*H138,2)</f>
        <v>0</v>
      </c>
      <c r="BL138" s="18" t="s">
        <v>114</v>
      </c>
      <c r="BM138" s="216" t="s">
        <v>290</v>
      </c>
    </row>
    <row r="139" s="2" customFormat="1">
      <c r="A139" s="39"/>
      <c r="B139" s="40"/>
      <c r="C139" s="41"/>
      <c r="D139" s="218" t="s">
        <v>123</v>
      </c>
      <c r="E139" s="41"/>
      <c r="F139" s="219" t="s">
        <v>289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123</v>
      </c>
      <c r="AU139" s="18" t="s">
        <v>83</v>
      </c>
    </row>
    <row r="140" s="2" customFormat="1" ht="16.5" customHeight="1">
      <c r="A140" s="39"/>
      <c r="B140" s="40"/>
      <c r="C140" s="253" t="s">
        <v>291</v>
      </c>
      <c r="D140" s="253" t="s">
        <v>213</v>
      </c>
      <c r="E140" s="254" t="s">
        <v>291</v>
      </c>
      <c r="F140" s="255" t="s">
        <v>292</v>
      </c>
      <c r="G140" s="256" t="s">
        <v>120</v>
      </c>
      <c r="H140" s="257">
        <v>2</v>
      </c>
      <c r="I140" s="258"/>
      <c r="J140" s="259">
        <f>ROUND(I140*H140,2)</f>
        <v>0</v>
      </c>
      <c r="K140" s="255" t="s">
        <v>19</v>
      </c>
      <c r="L140" s="260"/>
      <c r="M140" s="261" t="s">
        <v>19</v>
      </c>
      <c r="N140" s="262" t="s">
        <v>44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140</v>
      </c>
      <c r="AT140" s="216" t="s">
        <v>213</v>
      </c>
      <c r="AU140" s="216" t="s">
        <v>83</v>
      </c>
      <c r="AY140" s="18" t="s">
        <v>115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81</v>
      </c>
      <c r="BK140" s="217">
        <f>ROUND(I140*H140,2)</f>
        <v>0</v>
      </c>
      <c r="BL140" s="18" t="s">
        <v>114</v>
      </c>
      <c r="BM140" s="216" t="s">
        <v>293</v>
      </c>
    </row>
    <row r="141" s="2" customFormat="1">
      <c r="A141" s="39"/>
      <c r="B141" s="40"/>
      <c r="C141" s="41"/>
      <c r="D141" s="218" t="s">
        <v>123</v>
      </c>
      <c r="E141" s="41"/>
      <c r="F141" s="219" t="s">
        <v>292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123</v>
      </c>
      <c r="AU141" s="18" t="s">
        <v>83</v>
      </c>
    </row>
    <row r="142" s="2" customFormat="1" ht="16.5" customHeight="1">
      <c r="A142" s="39"/>
      <c r="B142" s="40"/>
      <c r="C142" s="253" t="s">
        <v>294</v>
      </c>
      <c r="D142" s="253" t="s">
        <v>213</v>
      </c>
      <c r="E142" s="254" t="s">
        <v>294</v>
      </c>
      <c r="F142" s="255" t="s">
        <v>295</v>
      </c>
      <c r="G142" s="256" t="s">
        <v>120</v>
      </c>
      <c r="H142" s="257">
        <v>1</v>
      </c>
      <c r="I142" s="258"/>
      <c r="J142" s="259">
        <f>ROUND(I142*H142,2)</f>
        <v>0</v>
      </c>
      <c r="K142" s="255" t="s">
        <v>19</v>
      </c>
      <c r="L142" s="260"/>
      <c r="M142" s="261" t="s">
        <v>19</v>
      </c>
      <c r="N142" s="262" t="s">
        <v>44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140</v>
      </c>
      <c r="AT142" s="216" t="s">
        <v>213</v>
      </c>
      <c r="AU142" s="216" t="s">
        <v>83</v>
      </c>
      <c r="AY142" s="18" t="s">
        <v>115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81</v>
      </c>
      <c r="BK142" s="217">
        <f>ROUND(I142*H142,2)</f>
        <v>0</v>
      </c>
      <c r="BL142" s="18" t="s">
        <v>114</v>
      </c>
      <c r="BM142" s="216" t="s">
        <v>296</v>
      </c>
    </row>
    <row r="143" s="2" customFormat="1">
      <c r="A143" s="39"/>
      <c r="B143" s="40"/>
      <c r="C143" s="41"/>
      <c r="D143" s="218" t="s">
        <v>123</v>
      </c>
      <c r="E143" s="41"/>
      <c r="F143" s="219" t="s">
        <v>295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123</v>
      </c>
      <c r="AU143" s="18" t="s">
        <v>83</v>
      </c>
    </row>
    <row r="144" s="2" customFormat="1" ht="16.5" customHeight="1">
      <c r="A144" s="39"/>
      <c r="B144" s="40"/>
      <c r="C144" s="253" t="s">
        <v>297</v>
      </c>
      <c r="D144" s="253" t="s">
        <v>213</v>
      </c>
      <c r="E144" s="254" t="s">
        <v>297</v>
      </c>
      <c r="F144" s="255" t="s">
        <v>298</v>
      </c>
      <c r="G144" s="256" t="s">
        <v>120</v>
      </c>
      <c r="H144" s="257">
        <v>1</v>
      </c>
      <c r="I144" s="258"/>
      <c r="J144" s="259">
        <f>ROUND(I144*H144,2)</f>
        <v>0</v>
      </c>
      <c r="K144" s="255" t="s">
        <v>19</v>
      </c>
      <c r="L144" s="260"/>
      <c r="M144" s="261" t="s">
        <v>19</v>
      </c>
      <c r="N144" s="262" t="s">
        <v>44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140</v>
      </c>
      <c r="AT144" s="216" t="s">
        <v>213</v>
      </c>
      <c r="AU144" s="216" t="s">
        <v>83</v>
      </c>
      <c r="AY144" s="18" t="s">
        <v>115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81</v>
      </c>
      <c r="BK144" s="217">
        <f>ROUND(I144*H144,2)</f>
        <v>0</v>
      </c>
      <c r="BL144" s="18" t="s">
        <v>114</v>
      </c>
      <c r="BM144" s="216" t="s">
        <v>299</v>
      </c>
    </row>
    <row r="145" s="2" customFormat="1">
      <c r="A145" s="39"/>
      <c r="B145" s="40"/>
      <c r="C145" s="41"/>
      <c r="D145" s="218" t="s">
        <v>123</v>
      </c>
      <c r="E145" s="41"/>
      <c r="F145" s="219" t="s">
        <v>298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123</v>
      </c>
      <c r="AU145" s="18" t="s">
        <v>83</v>
      </c>
    </row>
    <row r="146" s="2" customFormat="1" ht="16.5" customHeight="1">
      <c r="A146" s="39"/>
      <c r="B146" s="40"/>
      <c r="C146" s="253" t="s">
        <v>300</v>
      </c>
      <c r="D146" s="253" t="s">
        <v>213</v>
      </c>
      <c r="E146" s="254" t="s">
        <v>300</v>
      </c>
      <c r="F146" s="255" t="s">
        <v>301</v>
      </c>
      <c r="G146" s="256" t="s">
        <v>120</v>
      </c>
      <c r="H146" s="257">
        <v>1</v>
      </c>
      <c r="I146" s="258"/>
      <c r="J146" s="259">
        <f>ROUND(I146*H146,2)</f>
        <v>0</v>
      </c>
      <c r="K146" s="255" t="s">
        <v>19</v>
      </c>
      <c r="L146" s="260"/>
      <c r="M146" s="261" t="s">
        <v>19</v>
      </c>
      <c r="N146" s="262" t="s">
        <v>44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140</v>
      </c>
      <c r="AT146" s="216" t="s">
        <v>213</v>
      </c>
      <c r="AU146" s="216" t="s">
        <v>83</v>
      </c>
      <c r="AY146" s="18" t="s">
        <v>115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81</v>
      </c>
      <c r="BK146" s="217">
        <f>ROUND(I146*H146,2)</f>
        <v>0</v>
      </c>
      <c r="BL146" s="18" t="s">
        <v>114</v>
      </c>
      <c r="BM146" s="216" t="s">
        <v>302</v>
      </c>
    </row>
    <row r="147" s="2" customFormat="1">
      <c r="A147" s="39"/>
      <c r="B147" s="40"/>
      <c r="C147" s="41"/>
      <c r="D147" s="218" t="s">
        <v>123</v>
      </c>
      <c r="E147" s="41"/>
      <c r="F147" s="219" t="s">
        <v>301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123</v>
      </c>
      <c r="AU147" s="18" t="s">
        <v>83</v>
      </c>
    </row>
    <row r="148" s="2" customFormat="1" ht="16.5" customHeight="1">
      <c r="A148" s="39"/>
      <c r="B148" s="40"/>
      <c r="C148" s="253" t="s">
        <v>303</v>
      </c>
      <c r="D148" s="253" t="s">
        <v>213</v>
      </c>
      <c r="E148" s="254" t="s">
        <v>303</v>
      </c>
      <c r="F148" s="255" t="s">
        <v>304</v>
      </c>
      <c r="G148" s="256" t="s">
        <v>120</v>
      </c>
      <c r="H148" s="257">
        <v>2</v>
      </c>
      <c r="I148" s="258"/>
      <c r="J148" s="259">
        <f>ROUND(I148*H148,2)</f>
        <v>0</v>
      </c>
      <c r="K148" s="255" t="s">
        <v>19</v>
      </c>
      <c r="L148" s="260"/>
      <c r="M148" s="261" t="s">
        <v>19</v>
      </c>
      <c r="N148" s="262" t="s">
        <v>44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140</v>
      </c>
      <c r="AT148" s="216" t="s">
        <v>213</v>
      </c>
      <c r="AU148" s="216" t="s">
        <v>83</v>
      </c>
      <c r="AY148" s="18" t="s">
        <v>115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81</v>
      </c>
      <c r="BK148" s="217">
        <f>ROUND(I148*H148,2)</f>
        <v>0</v>
      </c>
      <c r="BL148" s="18" t="s">
        <v>114</v>
      </c>
      <c r="BM148" s="216" t="s">
        <v>305</v>
      </c>
    </row>
    <row r="149" s="2" customFormat="1">
      <c r="A149" s="39"/>
      <c r="B149" s="40"/>
      <c r="C149" s="41"/>
      <c r="D149" s="218" t="s">
        <v>123</v>
      </c>
      <c r="E149" s="41"/>
      <c r="F149" s="219" t="s">
        <v>304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123</v>
      </c>
      <c r="AU149" s="18" t="s">
        <v>83</v>
      </c>
    </row>
    <row r="150" s="2" customFormat="1" ht="16.5" customHeight="1">
      <c r="A150" s="39"/>
      <c r="B150" s="40"/>
      <c r="C150" s="253" t="s">
        <v>306</v>
      </c>
      <c r="D150" s="253" t="s">
        <v>213</v>
      </c>
      <c r="E150" s="254" t="s">
        <v>307</v>
      </c>
      <c r="F150" s="255" t="s">
        <v>308</v>
      </c>
      <c r="G150" s="256" t="s">
        <v>120</v>
      </c>
      <c r="H150" s="257">
        <v>1</v>
      </c>
      <c r="I150" s="258"/>
      <c r="J150" s="259">
        <f>ROUND(I150*H150,2)</f>
        <v>0</v>
      </c>
      <c r="K150" s="255" t="s">
        <v>19</v>
      </c>
      <c r="L150" s="260"/>
      <c r="M150" s="261" t="s">
        <v>19</v>
      </c>
      <c r="N150" s="262" t="s">
        <v>44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140</v>
      </c>
      <c r="AT150" s="216" t="s">
        <v>213</v>
      </c>
      <c r="AU150" s="216" t="s">
        <v>83</v>
      </c>
      <c r="AY150" s="18" t="s">
        <v>115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81</v>
      </c>
      <c r="BK150" s="217">
        <f>ROUND(I150*H150,2)</f>
        <v>0</v>
      </c>
      <c r="BL150" s="18" t="s">
        <v>114</v>
      </c>
      <c r="BM150" s="216" t="s">
        <v>309</v>
      </c>
    </row>
    <row r="151" s="2" customFormat="1">
      <c r="A151" s="39"/>
      <c r="B151" s="40"/>
      <c r="C151" s="41"/>
      <c r="D151" s="218" t="s">
        <v>123</v>
      </c>
      <c r="E151" s="41"/>
      <c r="F151" s="219" t="s">
        <v>308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123</v>
      </c>
      <c r="AU151" s="18" t="s">
        <v>83</v>
      </c>
    </row>
    <row r="152" s="12" customFormat="1" ht="22.8" customHeight="1">
      <c r="A152" s="12"/>
      <c r="B152" s="189"/>
      <c r="C152" s="190"/>
      <c r="D152" s="191" t="s">
        <v>72</v>
      </c>
      <c r="E152" s="203" t="s">
        <v>310</v>
      </c>
      <c r="F152" s="203" t="s">
        <v>311</v>
      </c>
      <c r="G152" s="190"/>
      <c r="H152" s="190"/>
      <c r="I152" s="193"/>
      <c r="J152" s="204">
        <f>BK152</f>
        <v>0</v>
      </c>
      <c r="K152" s="190"/>
      <c r="L152" s="195"/>
      <c r="M152" s="196"/>
      <c r="N152" s="197"/>
      <c r="O152" s="197"/>
      <c r="P152" s="198">
        <f>SUM(P153:P182)</f>
        <v>0</v>
      </c>
      <c r="Q152" s="197"/>
      <c r="R152" s="198">
        <f>SUM(R153:R182)</f>
        <v>0</v>
      </c>
      <c r="S152" s="197"/>
      <c r="T152" s="199">
        <f>SUM(T153:T182)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0" t="s">
        <v>81</v>
      </c>
      <c r="AT152" s="201" t="s">
        <v>72</v>
      </c>
      <c r="AU152" s="201" t="s">
        <v>81</v>
      </c>
      <c r="AY152" s="200" t="s">
        <v>115</v>
      </c>
      <c r="BK152" s="202">
        <f>SUM(BK153:BK182)</f>
        <v>0</v>
      </c>
    </row>
    <row r="153" s="2" customFormat="1" ht="16.5" customHeight="1">
      <c r="A153" s="39"/>
      <c r="B153" s="40"/>
      <c r="C153" s="253" t="s">
        <v>312</v>
      </c>
      <c r="D153" s="253" t="s">
        <v>213</v>
      </c>
      <c r="E153" s="254" t="s">
        <v>313</v>
      </c>
      <c r="F153" s="255" t="s">
        <v>314</v>
      </c>
      <c r="G153" s="256" t="s">
        <v>315</v>
      </c>
      <c r="H153" s="257">
        <v>12</v>
      </c>
      <c r="I153" s="258"/>
      <c r="J153" s="259">
        <f>ROUND(I153*H153,2)</f>
        <v>0</v>
      </c>
      <c r="K153" s="255" t="s">
        <v>19</v>
      </c>
      <c r="L153" s="260"/>
      <c r="M153" s="261" t="s">
        <v>19</v>
      </c>
      <c r="N153" s="262" t="s">
        <v>44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140</v>
      </c>
      <c r="AT153" s="216" t="s">
        <v>213</v>
      </c>
      <c r="AU153" s="216" t="s">
        <v>83</v>
      </c>
      <c r="AY153" s="18" t="s">
        <v>115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81</v>
      </c>
      <c r="BK153" s="217">
        <f>ROUND(I153*H153,2)</f>
        <v>0</v>
      </c>
      <c r="BL153" s="18" t="s">
        <v>114</v>
      </c>
      <c r="BM153" s="216" t="s">
        <v>316</v>
      </c>
    </row>
    <row r="154" s="2" customFormat="1">
      <c r="A154" s="39"/>
      <c r="B154" s="40"/>
      <c r="C154" s="41"/>
      <c r="D154" s="218" t="s">
        <v>123</v>
      </c>
      <c r="E154" s="41"/>
      <c r="F154" s="219" t="s">
        <v>314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123</v>
      </c>
      <c r="AU154" s="18" t="s">
        <v>83</v>
      </c>
    </row>
    <row r="155" s="2" customFormat="1" ht="16.5" customHeight="1">
      <c r="A155" s="39"/>
      <c r="B155" s="40"/>
      <c r="C155" s="253" t="s">
        <v>317</v>
      </c>
      <c r="D155" s="253" t="s">
        <v>213</v>
      </c>
      <c r="E155" s="254" t="s">
        <v>318</v>
      </c>
      <c r="F155" s="255" t="s">
        <v>319</v>
      </c>
      <c r="G155" s="256" t="s">
        <v>315</v>
      </c>
      <c r="H155" s="257">
        <v>1</v>
      </c>
      <c r="I155" s="258"/>
      <c r="J155" s="259">
        <f>ROUND(I155*H155,2)</f>
        <v>0</v>
      </c>
      <c r="K155" s="255" t="s">
        <v>19</v>
      </c>
      <c r="L155" s="260"/>
      <c r="M155" s="261" t="s">
        <v>19</v>
      </c>
      <c r="N155" s="262" t="s">
        <v>44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140</v>
      </c>
      <c r="AT155" s="216" t="s">
        <v>213</v>
      </c>
      <c r="AU155" s="216" t="s">
        <v>83</v>
      </c>
      <c r="AY155" s="18" t="s">
        <v>115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81</v>
      </c>
      <c r="BK155" s="217">
        <f>ROUND(I155*H155,2)</f>
        <v>0</v>
      </c>
      <c r="BL155" s="18" t="s">
        <v>114</v>
      </c>
      <c r="BM155" s="216" t="s">
        <v>320</v>
      </c>
    </row>
    <row r="156" s="2" customFormat="1">
      <c r="A156" s="39"/>
      <c r="B156" s="40"/>
      <c r="C156" s="41"/>
      <c r="D156" s="218" t="s">
        <v>123</v>
      </c>
      <c r="E156" s="41"/>
      <c r="F156" s="219" t="s">
        <v>319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123</v>
      </c>
      <c r="AU156" s="18" t="s">
        <v>83</v>
      </c>
    </row>
    <row r="157" s="2" customFormat="1" ht="16.5" customHeight="1">
      <c r="A157" s="39"/>
      <c r="B157" s="40"/>
      <c r="C157" s="253" t="s">
        <v>321</v>
      </c>
      <c r="D157" s="253" t="s">
        <v>213</v>
      </c>
      <c r="E157" s="254" t="s">
        <v>322</v>
      </c>
      <c r="F157" s="255" t="s">
        <v>323</v>
      </c>
      <c r="G157" s="256" t="s">
        <v>315</v>
      </c>
      <c r="H157" s="257">
        <v>6</v>
      </c>
      <c r="I157" s="258"/>
      <c r="J157" s="259">
        <f>ROUND(I157*H157,2)</f>
        <v>0</v>
      </c>
      <c r="K157" s="255" t="s">
        <v>19</v>
      </c>
      <c r="L157" s="260"/>
      <c r="M157" s="261" t="s">
        <v>19</v>
      </c>
      <c r="N157" s="262" t="s">
        <v>44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140</v>
      </c>
      <c r="AT157" s="216" t="s">
        <v>213</v>
      </c>
      <c r="AU157" s="216" t="s">
        <v>83</v>
      </c>
      <c r="AY157" s="18" t="s">
        <v>115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81</v>
      </c>
      <c r="BK157" s="217">
        <f>ROUND(I157*H157,2)</f>
        <v>0</v>
      </c>
      <c r="BL157" s="18" t="s">
        <v>114</v>
      </c>
      <c r="BM157" s="216" t="s">
        <v>324</v>
      </c>
    </row>
    <row r="158" s="2" customFormat="1">
      <c r="A158" s="39"/>
      <c r="B158" s="40"/>
      <c r="C158" s="41"/>
      <c r="D158" s="218" t="s">
        <v>123</v>
      </c>
      <c r="E158" s="41"/>
      <c r="F158" s="219" t="s">
        <v>323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123</v>
      </c>
      <c r="AU158" s="18" t="s">
        <v>83</v>
      </c>
    </row>
    <row r="159" s="2" customFormat="1" ht="16.5" customHeight="1">
      <c r="A159" s="39"/>
      <c r="B159" s="40"/>
      <c r="C159" s="253" t="s">
        <v>325</v>
      </c>
      <c r="D159" s="253" t="s">
        <v>213</v>
      </c>
      <c r="E159" s="254" t="s">
        <v>326</v>
      </c>
      <c r="F159" s="255" t="s">
        <v>327</v>
      </c>
      <c r="G159" s="256" t="s">
        <v>315</v>
      </c>
      <c r="H159" s="257">
        <v>3</v>
      </c>
      <c r="I159" s="258"/>
      <c r="J159" s="259">
        <f>ROUND(I159*H159,2)</f>
        <v>0</v>
      </c>
      <c r="K159" s="255" t="s">
        <v>19</v>
      </c>
      <c r="L159" s="260"/>
      <c r="M159" s="261" t="s">
        <v>19</v>
      </c>
      <c r="N159" s="262" t="s">
        <v>44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140</v>
      </c>
      <c r="AT159" s="216" t="s">
        <v>213</v>
      </c>
      <c r="AU159" s="216" t="s">
        <v>83</v>
      </c>
      <c r="AY159" s="18" t="s">
        <v>115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81</v>
      </c>
      <c r="BK159" s="217">
        <f>ROUND(I159*H159,2)</f>
        <v>0</v>
      </c>
      <c r="BL159" s="18" t="s">
        <v>114</v>
      </c>
      <c r="BM159" s="216" t="s">
        <v>328</v>
      </c>
    </row>
    <row r="160" s="2" customFormat="1">
      <c r="A160" s="39"/>
      <c r="B160" s="40"/>
      <c r="C160" s="41"/>
      <c r="D160" s="218" t="s">
        <v>123</v>
      </c>
      <c r="E160" s="41"/>
      <c r="F160" s="219" t="s">
        <v>327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123</v>
      </c>
      <c r="AU160" s="18" t="s">
        <v>83</v>
      </c>
    </row>
    <row r="161" s="2" customFormat="1" ht="16.5" customHeight="1">
      <c r="A161" s="39"/>
      <c r="B161" s="40"/>
      <c r="C161" s="253" t="s">
        <v>156</v>
      </c>
      <c r="D161" s="253" t="s">
        <v>213</v>
      </c>
      <c r="E161" s="254" t="s">
        <v>329</v>
      </c>
      <c r="F161" s="255" t="s">
        <v>330</v>
      </c>
      <c r="G161" s="256" t="s">
        <v>315</v>
      </c>
      <c r="H161" s="257">
        <v>2</v>
      </c>
      <c r="I161" s="258"/>
      <c r="J161" s="259">
        <f>ROUND(I161*H161,2)</f>
        <v>0</v>
      </c>
      <c r="K161" s="255" t="s">
        <v>19</v>
      </c>
      <c r="L161" s="260"/>
      <c r="M161" s="261" t="s">
        <v>19</v>
      </c>
      <c r="N161" s="262" t="s">
        <v>44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140</v>
      </c>
      <c r="AT161" s="216" t="s">
        <v>213</v>
      </c>
      <c r="AU161" s="216" t="s">
        <v>83</v>
      </c>
      <c r="AY161" s="18" t="s">
        <v>115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81</v>
      </c>
      <c r="BK161" s="217">
        <f>ROUND(I161*H161,2)</f>
        <v>0</v>
      </c>
      <c r="BL161" s="18" t="s">
        <v>114</v>
      </c>
      <c r="BM161" s="216" t="s">
        <v>331</v>
      </c>
    </row>
    <row r="162" s="2" customFormat="1">
      <c r="A162" s="39"/>
      <c r="B162" s="40"/>
      <c r="C162" s="41"/>
      <c r="D162" s="218" t="s">
        <v>123</v>
      </c>
      <c r="E162" s="41"/>
      <c r="F162" s="219" t="s">
        <v>330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123</v>
      </c>
      <c r="AU162" s="18" t="s">
        <v>83</v>
      </c>
    </row>
    <row r="163" s="2" customFormat="1" ht="16.5" customHeight="1">
      <c r="A163" s="39"/>
      <c r="B163" s="40"/>
      <c r="C163" s="253" t="s">
        <v>332</v>
      </c>
      <c r="D163" s="253" t="s">
        <v>213</v>
      </c>
      <c r="E163" s="254" t="s">
        <v>333</v>
      </c>
      <c r="F163" s="255" t="s">
        <v>334</v>
      </c>
      <c r="G163" s="256" t="s">
        <v>315</v>
      </c>
      <c r="H163" s="257">
        <v>3</v>
      </c>
      <c r="I163" s="258"/>
      <c r="J163" s="259">
        <f>ROUND(I163*H163,2)</f>
        <v>0</v>
      </c>
      <c r="K163" s="255" t="s">
        <v>19</v>
      </c>
      <c r="L163" s="260"/>
      <c r="M163" s="261" t="s">
        <v>19</v>
      </c>
      <c r="N163" s="262" t="s">
        <v>44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140</v>
      </c>
      <c r="AT163" s="216" t="s">
        <v>213</v>
      </c>
      <c r="AU163" s="216" t="s">
        <v>83</v>
      </c>
      <c r="AY163" s="18" t="s">
        <v>115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81</v>
      </c>
      <c r="BK163" s="217">
        <f>ROUND(I163*H163,2)</f>
        <v>0</v>
      </c>
      <c r="BL163" s="18" t="s">
        <v>114</v>
      </c>
      <c r="BM163" s="216" t="s">
        <v>335</v>
      </c>
    </row>
    <row r="164" s="2" customFormat="1">
      <c r="A164" s="39"/>
      <c r="B164" s="40"/>
      <c r="C164" s="41"/>
      <c r="D164" s="218" t="s">
        <v>123</v>
      </c>
      <c r="E164" s="41"/>
      <c r="F164" s="219" t="s">
        <v>334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123</v>
      </c>
      <c r="AU164" s="18" t="s">
        <v>83</v>
      </c>
    </row>
    <row r="165" s="2" customFormat="1" ht="16.5" customHeight="1">
      <c r="A165" s="39"/>
      <c r="B165" s="40"/>
      <c r="C165" s="253" t="s">
        <v>336</v>
      </c>
      <c r="D165" s="253" t="s">
        <v>213</v>
      </c>
      <c r="E165" s="254" t="s">
        <v>337</v>
      </c>
      <c r="F165" s="255" t="s">
        <v>338</v>
      </c>
      <c r="G165" s="256" t="s">
        <v>315</v>
      </c>
      <c r="H165" s="257">
        <v>1</v>
      </c>
      <c r="I165" s="258"/>
      <c r="J165" s="259">
        <f>ROUND(I165*H165,2)</f>
        <v>0</v>
      </c>
      <c r="K165" s="255" t="s">
        <v>19</v>
      </c>
      <c r="L165" s="260"/>
      <c r="M165" s="261" t="s">
        <v>19</v>
      </c>
      <c r="N165" s="262" t="s">
        <v>44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140</v>
      </c>
      <c r="AT165" s="216" t="s">
        <v>213</v>
      </c>
      <c r="AU165" s="216" t="s">
        <v>83</v>
      </c>
      <c r="AY165" s="18" t="s">
        <v>115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81</v>
      </c>
      <c r="BK165" s="217">
        <f>ROUND(I165*H165,2)</f>
        <v>0</v>
      </c>
      <c r="BL165" s="18" t="s">
        <v>114</v>
      </c>
      <c r="BM165" s="216" t="s">
        <v>339</v>
      </c>
    </row>
    <row r="166" s="2" customFormat="1">
      <c r="A166" s="39"/>
      <c r="B166" s="40"/>
      <c r="C166" s="41"/>
      <c r="D166" s="218" t="s">
        <v>123</v>
      </c>
      <c r="E166" s="41"/>
      <c r="F166" s="219" t="s">
        <v>338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123</v>
      </c>
      <c r="AU166" s="18" t="s">
        <v>83</v>
      </c>
    </row>
    <row r="167" s="2" customFormat="1" ht="16.5" customHeight="1">
      <c r="A167" s="39"/>
      <c r="B167" s="40"/>
      <c r="C167" s="253" t="s">
        <v>139</v>
      </c>
      <c r="D167" s="253" t="s">
        <v>213</v>
      </c>
      <c r="E167" s="254" t="s">
        <v>340</v>
      </c>
      <c r="F167" s="255" t="s">
        <v>341</v>
      </c>
      <c r="G167" s="256" t="s">
        <v>315</v>
      </c>
      <c r="H167" s="257">
        <v>3</v>
      </c>
      <c r="I167" s="258"/>
      <c r="J167" s="259">
        <f>ROUND(I167*H167,2)</f>
        <v>0</v>
      </c>
      <c r="K167" s="255" t="s">
        <v>19</v>
      </c>
      <c r="L167" s="260"/>
      <c r="M167" s="261" t="s">
        <v>19</v>
      </c>
      <c r="N167" s="262" t="s">
        <v>44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140</v>
      </c>
      <c r="AT167" s="216" t="s">
        <v>213</v>
      </c>
      <c r="AU167" s="216" t="s">
        <v>83</v>
      </c>
      <c r="AY167" s="18" t="s">
        <v>115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81</v>
      </c>
      <c r="BK167" s="217">
        <f>ROUND(I167*H167,2)</f>
        <v>0</v>
      </c>
      <c r="BL167" s="18" t="s">
        <v>114</v>
      </c>
      <c r="BM167" s="216" t="s">
        <v>342</v>
      </c>
    </row>
    <row r="168" s="2" customFormat="1">
      <c r="A168" s="39"/>
      <c r="B168" s="40"/>
      <c r="C168" s="41"/>
      <c r="D168" s="218" t="s">
        <v>123</v>
      </c>
      <c r="E168" s="41"/>
      <c r="F168" s="219" t="s">
        <v>341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123</v>
      </c>
      <c r="AU168" s="18" t="s">
        <v>83</v>
      </c>
    </row>
    <row r="169" s="2" customFormat="1" ht="16.5" customHeight="1">
      <c r="A169" s="39"/>
      <c r="B169" s="40"/>
      <c r="C169" s="253" t="s">
        <v>343</v>
      </c>
      <c r="D169" s="253" t="s">
        <v>213</v>
      </c>
      <c r="E169" s="254" t="s">
        <v>344</v>
      </c>
      <c r="F169" s="255" t="s">
        <v>345</v>
      </c>
      <c r="G169" s="256" t="s">
        <v>315</v>
      </c>
      <c r="H169" s="257">
        <v>4</v>
      </c>
      <c r="I169" s="258"/>
      <c r="J169" s="259">
        <f>ROUND(I169*H169,2)</f>
        <v>0</v>
      </c>
      <c r="K169" s="255" t="s">
        <v>19</v>
      </c>
      <c r="L169" s="260"/>
      <c r="M169" s="261" t="s">
        <v>19</v>
      </c>
      <c r="N169" s="262" t="s">
        <v>44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140</v>
      </c>
      <c r="AT169" s="216" t="s">
        <v>213</v>
      </c>
      <c r="AU169" s="216" t="s">
        <v>83</v>
      </c>
      <c r="AY169" s="18" t="s">
        <v>115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81</v>
      </c>
      <c r="BK169" s="217">
        <f>ROUND(I169*H169,2)</f>
        <v>0</v>
      </c>
      <c r="BL169" s="18" t="s">
        <v>114</v>
      </c>
      <c r="BM169" s="216" t="s">
        <v>346</v>
      </c>
    </row>
    <row r="170" s="2" customFormat="1">
      <c r="A170" s="39"/>
      <c r="B170" s="40"/>
      <c r="C170" s="41"/>
      <c r="D170" s="218" t="s">
        <v>123</v>
      </c>
      <c r="E170" s="41"/>
      <c r="F170" s="219" t="s">
        <v>345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123</v>
      </c>
      <c r="AU170" s="18" t="s">
        <v>83</v>
      </c>
    </row>
    <row r="171" s="2" customFormat="1" ht="16.5" customHeight="1">
      <c r="A171" s="39"/>
      <c r="B171" s="40"/>
      <c r="C171" s="253" t="s">
        <v>347</v>
      </c>
      <c r="D171" s="253" t="s">
        <v>213</v>
      </c>
      <c r="E171" s="254" t="s">
        <v>348</v>
      </c>
      <c r="F171" s="255" t="s">
        <v>349</v>
      </c>
      <c r="G171" s="256" t="s">
        <v>315</v>
      </c>
      <c r="H171" s="257">
        <v>1</v>
      </c>
      <c r="I171" s="258"/>
      <c r="J171" s="259">
        <f>ROUND(I171*H171,2)</f>
        <v>0</v>
      </c>
      <c r="K171" s="255" t="s">
        <v>19</v>
      </c>
      <c r="L171" s="260"/>
      <c r="M171" s="261" t="s">
        <v>19</v>
      </c>
      <c r="N171" s="262" t="s">
        <v>44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140</v>
      </c>
      <c r="AT171" s="216" t="s">
        <v>213</v>
      </c>
      <c r="AU171" s="216" t="s">
        <v>83</v>
      </c>
      <c r="AY171" s="18" t="s">
        <v>115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81</v>
      </c>
      <c r="BK171" s="217">
        <f>ROUND(I171*H171,2)</f>
        <v>0</v>
      </c>
      <c r="BL171" s="18" t="s">
        <v>114</v>
      </c>
      <c r="BM171" s="216" t="s">
        <v>350</v>
      </c>
    </row>
    <row r="172" s="2" customFormat="1">
      <c r="A172" s="39"/>
      <c r="B172" s="40"/>
      <c r="C172" s="41"/>
      <c r="D172" s="218" t="s">
        <v>123</v>
      </c>
      <c r="E172" s="41"/>
      <c r="F172" s="219" t="s">
        <v>349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123</v>
      </c>
      <c r="AU172" s="18" t="s">
        <v>83</v>
      </c>
    </row>
    <row r="173" s="2" customFormat="1" ht="16.5" customHeight="1">
      <c r="A173" s="39"/>
      <c r="B173" s="40"/>
      <c r="C173" s="253" t="s">
        <v>351</v>
      </c>
      <c r="D173" s="253" t="s">
        <v>213</v>
      </c>
      <c r="E173" s="254" t="s">
        <v>352</v>
      </c>
      <c r="F173" s="255" t="s">
        <v>353</v>
      </c>
      <c r="G173" s="256" t="s">
        <v>315</v>
      </c>
      <c r="H173" s="257">
        <v>2</v>
      </c>
      <c r="I173" s="258"/>
      <c r="J173" s="259">
        <f>ROUND(I173*H173,2)</f>
        <v>0</v>
      </c>
      <c r="K173" s="255" t="s">
        <v>19</v>
      </c>
      <c r="L173" s="260"/>
      <c r="M173" s="261" t="s">
        <v>19</v>
      </c>
      <c r="N173" s="262" t="s">
        <v>44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140</v>
      </c>
      <c r="AT173" s="216" t="s">
        <v>213</v>
      </c>
      <c r="AU173" s="216" t="s">
        <v>83</v>
      </c>
      <c r="AY173" s="18" t="s">
        <v>115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114</v>
      </c>
      <c r="BM173" s="216" t="s">
        <v>354</v>
      </c>
    </row>
    <row r="174" s="2" customFormat="1">
      <c r="A174" s="39"/>
      <c r="B174" s="40"/>
      <c r="C174" s="41"/>
      <c r="D174" s="218" t="s">
        <v>123</v>
      </c>
      <c r="E174" s="41"/>
      <c r="F174" s="219" t="s">
        <v>353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123</v>
      </c>
      <c r="AU174" s="18" t="s">
        <v>83</v>
      </c>
    </row>
    <row r="175" s="2" customFormat="1" ht="16.5" customHeight="1">
      <c r="A175" s="39"/>
      <c r="B175" s="40"/>
      <c r="C175" s="253" t="s">
        <v>355</v>
      </c>
      <c r="D175" s="253" t="s">
        <v>213</v>
      </c>
      <c r="E175" s="254" t="s">
        <v>356</v>
      </c>
      <c r="F175" s="255" t="s">
        <v>357</v>
      </c>
      <c r="G175" s="256" t="s">
        <v>315</v>
      </c>
      <c r="H175" s="257">
        <v>1</v>
      </c>
      <c r="I175" s="258"/>
      <c r="J175" s="259">
        <f>ROUND(I175*H175,2)</f>
        <v>0</v>
      </c>
      <c r="K175" s="255" t="s">
        <v>19</v>
      </c>
      <c r="L175" s="260"/>
      <c r="M175" s="261" t="s">
        <v>19</v>
      </c>
      <c r="N175" s="262" t="s">
        <v>44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140</v>
      </c>
      <c r="AT175" s="216" t="s">
        <v>213</v>
      </c>
      <c r="AU175" s="216" t="s">
        <v>83</v>
      </c>
      <c r="AY175" s="18" t="s">
        <v>115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81</v>
      </c>
      <c r="BK175" s="217">
        <f>ROUND(I175*H175,2)</f>
        <v>0</v>
      </c>
      <c r="BL175" s="18" t="s">
        <v>114</v>
      </c>
      <c r="BM175" s="216" t="s">
        <v>358</v>
      </c>
    </row>
    <row r="176" s="2" customFormat="1">
      <c r="A176" s="39"/>
      <c r="B176" s="40"/>
      <c r="C176" s="41"/>
      <c r="D176" s="218" t="s">
        <v>123</v>
      </c>
      <c r="E176" s="41"/>
      <c r="F176" s="219" t="s">
        <v>357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123</v>
      </c>
      <c r="AU176" s="18" t="s">
        <v>83</v>
      </c>
    </row>
    <row r="177" s="2" customFormat="1" ht="16.5" customHeight="1">
      <c r="A177" s="39"/>
      <c r="B177" s="40"/>
      <c r="C177" s="253" t="s">
        <v>359</v>
      </c>
      <c r="D177" s="253" t="s">
        <v>213</v>
      </c>
      <c r="E177" s="254" t="s">
        <v>360</v>
      </c>
      <c r="F177" s="255" t="s">
        <v>361</v>
      </c>
      <c r="G177" s="256" t="s">
        <v>315</v>
      </c>
      <c r="H177" s="257">
        <v>2</v>
      </c>
      <c r="I177" s="258"/>
      <c r="J177" s="259">
        <f>ROUND(I177*H177,2)</f>
        <v>0</v>
      </c>
      <c r="K177" s="255" t="s">
        <v>19</v>
      </c>
      <c r="L177" s="260"/>
      <c r="M177" s="261" t="s">
        <v>19</v>
      </c>
      <c r="N177" s="262" t="s">
        <v>44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140</v>
      </c>
      <c r="AT177" s="216" t="s">
        <v>213</v>
      </c>
      <c r="AU177" s="216" t="s">
        <v>83</v>
      </c>
      <c r="AY177" s="18" t="s">
        <v>115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81</v>
      </c>
      <c r="BK177" s="217">
        <f>ROUND(I177*H177,2)</f>
        <v>0</v>
      </c>
      <c r="BL177" s="18" t="s">
        <v>114</v>
      </c>
      <c r="BM177" s="216" t="s">
        <v>362</v>
      </c>
    </row>
    <row r="178" s="2" customFormat="1">
      <c r="A178" s="39"/>
      <c r="B178" s="40"/>
      <c r="C178" s="41"/>
      <c r="D178" s="218" t="s">
        <v>123</v>
      </c>
      <c r="E178" s="41"/>
      <c r="F178" s="219" t="s">
        <v>361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123</v>
      </c>
      <c r="AU178" s="18" t="s">
        <v>83</v>
      </c>
    </row>
    <row r="179" s="2" customFormat="1" ht="16.5" customHeight="1">
      <c r="A179" s="39"/>
      <c r="B179" s="40"/>
      <c r="C179" s="253" t="s">
        <v>363</v>
      </c>
      <c r="D179" s="253" t="s">
        <v>213</v>
      </c>
      <c r="E179" s="254" t="s">
        <v>364</v>
      </c>
      <c r="F179" s="255" t="s">
        <v>365</v>
      </c>
      <c r="G179" s="256" t="s">
        <v>366</v>
      </c>
      <c r="H179" s="257">
        <v>20</v>
      </c>
      <c r="I179" s="258"/>
      <c r="J179" s="259">
        <f>ROUND(I179*H179,2)</f>
        <v>0</v>
      </c>
      <c r="K179" s="255" t="s">
        <v>19</v>
      </c>
      <c r="L179" s="260"/>
      <c r="M179" s="261" t="s">
        <v>19</v>
      </c>
      <c r="N179" s="262" t="s">
        <v>44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140</v>
      </c>
      <c r="AT179" s="216" t="s">
        <v>213</v>
      </c>
      <c r="AU179" s="216" t="s">
        <v>83</v>
      </c>
      <c r="AY179" s="18" t="s">
        <v>115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81</v>
      </c>
      <c r="BK179" s="217">
        <f>ROUND(I179*H179,2)</f>
        <v>0</v>
      </c>
      <c r="BL179" s="18" t="s">
        <v>114</v>
      </c>
      <c r="BM179" s="216" t="s">
        <v>367</v>
      </c>
    </row>
    <row r="180" s="2" customFormat="1">
      <c r="A180" s="39"/>
      <c r="B180" s="40"/>
      <c r="C180" s="41"/>
      <c r="D180" s="218" t="s">
        <v>123</v>
      </c>
      <c r="E180" s="41"/>
      <c r="F180" s="219" t="s">
        <v>365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123</v>
      </c>
      <c r="AU180" s="18" t="s">
        <v>83</v>
      </c>
    </row>
    <row r="181" s="2" customFormat="1" ht="16.5" customHeight="1">
      <c r="A181" s="39"/>
      <c r="B181" s="40"/>
      <c r="C181" s="253" t="s">
        <v>368</v>
      </c>
      <c r="D181" s="253" t="s">
        <v>213</v>
      </c>
      <c r="E181" s="254" t="s">
        <v>369</v>
      </c>
      <c r="F181" s="255" t="s">
        <v>370</v>
      </c>
      <c r="G181" s="256" t="s">
        <v>120</v>
      </c>
      <c r="H181" s="257">
        <v>2</v>
      </c>
      <c r="I181" s="258"/>
      <c r="J181" s="259">
        <f>ROUND(I181*H181,2)</f>
        <v>0</v>
      </c>
      <c r="K181" s="255" t="s">
        <v>19</v>
      </c>
      <c r="L181" s="260"/>
      <c r="M181" s="261" t="s">
        <v>19</v>
      </c>
      <c r="N181" s="262" t="s">
        <v>44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140</v>
      </c>
      <c r="AT181" s="216" t="s">
        <v>213</v>
      </c>
      <c r="AU181" s="216" t="s">
        <v>83</v>
      </c>
      <c r="AY181" s="18" t="s">
        <v>115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81</v>
      </c>
      <c r="BK181" s="217">
        <f>ROUND(I181*H181,2)</f>
        <v>0</v>
      </c>
      <c r="BL181" s="18" t="s">
        <v>114</v>
      </c>
      <c r="BM181" s="216" t="s">
        <v>371</v>
      </c>
    </row>
    <row r="182" s="2" customFormat="1">
      <c r="A182" s="39"/>
      <c r="B182" s="40"/>
      <c r="C182" s="41"/>
      <c r="D182" s="218" t="s">
        <v>123</v>
      </c>
      <c r="E182" s="41"/>
      <c r="F182" s="219" t="s">
        <v>370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123</v>
      </c>
      <c r="AU182" s="18" t="s">
        <v>83</v>
      </c>
    </row>
    <row r="183" s="12" customFormat="1" ht="22.8" customHeight="1">
      <c r="A183" s="12"/>
      <c r="B183" s="189"/>
      <c r="C183" s="190"/>
      <c r="D183" s="191" t="s">
        <v>72</v>
      </c>
      <c r="E183" s="203" t="s">
        <v>372</v>
      </c>
      <c r="F183" s="203" t="s">
        <v>373</v>
      </c>
      <c r="G183" s="190"/>
      <c r="H183" s="190"/>
      <c r="I183" s="193"/>
      <c r="J183" s="204">
        <f>BK183</f>
        <v>0</v>
      </c>
      <c r="K183" s="190"/>
      <c r="L183" s="195"/>
      <c r="M183" s="196"/>
      <c r="N183" s="197"/>
      <c r="O183" s="197"/>
      <c r="P183" s="198">
        <f>SUM(P184:P240)</f>
        <v>0</v>
      </c>
      <c r="Q183" s="197"/>
      <c r="R183" s="198">
        <f>SUM(R184:R240)</f>
        <v>0</v>
      </c>
      <c r="S183" s="197"/>
      <c r="T183" s="199">
        <f>SUM(T184:T240)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0" t="s">
        <v>81</v>
      </c>
      <c r="AT183" s="201" t="s">
        <v>72</v>
      </c>
      <c r="AU183" s="201" t="s">
        <v>81</v>
      </c>
      <c r="AY183" s="200" t="s">
        <v>115</v>
      </c>
      <c r="BK183" s="202">
        <f>SUM(BK184:BK240)</f>
        <v>0</v>
      </c>
    </row>
    <row r="184" s="2" customFormat="1" ht="16.5" customHeight="1">
      <c r="A184" s="39"/>
      <c r="B184" s="40"/>
      <c r="C184" s="253" t="s">
        <v>374</v>
      </c>
      <c r="D184" s="253" t="s">
        <v>213</v>
      </c>
      <c r="E184" s="254" t="s">
        <v>375</v>
      </c>
      <c r="F184" s="255" t="s">
        <v>376</v>
      </c>
      <c r="G184" s="256" t="s">
        <v>120</v>
      </c>
      <c r="H184" s="257">
        <v>3</v>
      </c>
      <c r="I184" s="258"/>
      <c r="J184" s="259">
        <f>ROUND(I184*H184,2)</f>
        <v>0</v>
      </c>
      <c r="K184" s="255" t="s">
        <v>19</v>
      </c>
      <c r="L184" s="260"/>
      <c r="M184" s="261" t="s">
        <v>19</v>
      </c>
      <c r="N184" s="262" t="s">
        <v>44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140</v>
      </c>
      <c r="AT184" s="216" t="s">
        <v>213</v>
      </c>
      <c r="AU184" s="216" t="s">
        <v>83</v>
      </c>
      <c r="AY184" s="18" t="s">
        <v>115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81</v>
      </c>
      <c r="BK184" s="217">
        <f>ROUND(I184*H184,2)</f>
        <v>0</v>
      </c>
      <c r="BL184" s="18" t="s">
        <v>114</v>
      </c>
      <c r="BM184" s="216" t="s">
        <v>377</v>
      </c>
    </row>
    <row r="185" s="2" customFormat="1">
      <c r="A185" s="39"/>
      <c r="B185" s="40"/>
      <c r="C185" s="41"/>
      <c r="D185" s="218" t="s">
        <v>123</v>
      </c>
      <c r="E185" s="41"/>
      <c r="F185" s="219" t="s">
        <v>376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123</v>
      </c>
      <c r="AU185" s="18" t="s">
        <v>83</v>
      </c>
    </row>
    <row r="186" s="2" customFormat="1" ht="16.5" customHeight="1">
      <c r="A186" s="39"/>
      <c r="B186" s="40"/>
      <c r="C186" s="253" t="s">
        <v>378</v>
      </c>
      <c r="D186" s="253" t="s">
        <v>213</v>
      </c>
      <c r="E186" s="254" t="s">
        <v>379</v>
      </c>
      <c r="F186" s="255" t="s">
        <v>380</v>
      </c>
      <c r="G186" s="256" t="s">
        <v>120</v>
      </c>
      <c r="H186" s="257">
        <v>2</v>
      </c>
      <c r="I186" s="258"/>
      <c r="J186" s="259">
        <f>ROUND(I186*H186,2)</f>
        <v>0</v>
      </c>
      <c r="K186" s="255" t="s">
        <v>19</v>
      </c>
      <c r="L186" s="260"/>
      <c r="M186" s="261" t="s">
        <v>19</v>
      </c>
      <c r="N186" s="262" t="s">
        <v>44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140</v>
      </c>
      <c r="AT186" s="216" t="s">
        <v>213</v>
      </c>
      <c r="AU186" s="216" t="s">
        <v>83</v>
      </c>
      <c r="AY186" s="18" t="s">
        <v>115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81</v>
      </c>
      <c r="BK186" s="217">
        <f>ROUND(I186*H186,2)</f>
        <v>0</v>
      </c>
      <c r="BL186" s="18" t="s">
        <v>114</v>
      </c>
      <c r="BM186" s="216" t="s">
        <v>381</v>
      </c>
    </row>
    <row r="187" s="2" customFormat="1">
      <c r="A187" s="39"/>
      <c r="B187" s="40"/>
      <c r="C187" s="41"/>
      <c r="D187" s="218" t="s">
        <v>123</v>
      </c>
      <c r="E187" s="41"/>
      <c r="F187" s="219" t="s">
        <v>380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123</v>
      </c>
      <c r="AU187" s="18" t="s">
        <v>83</v>
      </c>
    </row>
    <row r="188" s="2" customFormat="1">
      <c r="A188" s="39"/>
      <c r="B188" s="40"/>
      <c r="C188" s="41"/>
      <c r="D188" s="218" t="s">
        <v>177</v>
      </c>
      <c r="E188" s="41"/>
      <c r="F188" s="245" t="s">
        <v>382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177</v>
      </c>
      <c r="AU188" s="18" t="s">
        <v>83</v>
      </c>
    </row>
    <row r="189" s="2" customFormat="1" ht="16.5" customHeight="1">
      <c r="A189" s="39"/>
      <c r="B189" s="40"/>
      <c r="C189" s="253" t="s">
        <v>383</v>
      </c>
      <c r="D189" s="253" t="s">
        <v>213</v>
      </c>
      <c r="E189" s="254" t="s">
        <v>384</v>
      </c>
      <c r="F189" s="255" t="s">
        <v>385</v>
      </c>
      <c r="G189" s="256" t="s">
        <v>120</v>
      </c>
      <c r="H189" s="257">
        <v>1</v>
      </c>
      <c r="I189" s="258"/>
      <c r="J189" s="259">
        <f>ROUND(I189*H189,2)</f>
        <v>0</v>
      </c>
      <c r="K189" s="255" t="s">
        <v>19</v>
      </c>
      <c r="L189" s="260"/>
      <c r="M189" s="261" t="s">
        <v>19</v>
      </c>
      <c r="N189" s="262" t="s">
        <v>44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140</v>
      </c>
      <c r="AT189" s="216" t="s">
        <v>213</v>
      </c>
      <c r="AU189" s="216" t="s">
        <v>83</v>
      </c>
      <c r="AY189" s="18" t="s">
        <v>115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81</v>
      </c>
      <c r="BK189" s="217">
        <f>ROUND(I189*H189,2)</f>
        <v>0</v>
      </c>
      <c r="BL189" s="18" t="s">
        <v>114</v>
      </c>
      <c r="BM189" s="216" t="s">
        <v>386</v>
      </c>
    </row>
    <row r="190" s="2" customFormat="1">
      <c r="A190" s="39"/>
      <c r="B190" s="40"/>
      <c r="C190" s="41"/>
      <c r="D190" s="218" t="s">
        <v>123</v>
      </c>
      <c r="E190" s="41"/>
      <c r="F190" s="219" t="s">
        <v>385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123</v>
      </c>
      <c r="AU190" s="18" t="s">
        <v>83</v>
      </c>
    </row>
    <row r="191" s="2" customFormat="1">
      <c r="A191" s="39"/>
      <c r="B191" s="40"/>
      <c r="C191" s="41"/>
      <c r="D191" s="218" t="s">
        <v>177</v>
      </c>
      <c r="E191" s="41"/>
      <c r="F191" s="245" t="s">
        <v>387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177</v>
      </c>
      <c r="AU191" s="18" t="s">
        <v>83</v>
      </c>
    </row>
    <row r="192" s="2" customFormat="1" ht="16.5" customHeight="1">
      <c r="A192" s="39"/>
      <c r="B192" s="40"/>
      <c r="C192" s="253" t="s">
        <v>388</v>
      </c>
      <c r="D192" s="253" t="s">
        <v>213</v>
      </c>
      <c r="E192" s="254" t="s">
        <v>389</v>
      </c>
      <c r="F192" s="255" t="s">
        <v>390</v>
      </c>
      <c r="G192" s="256" t="s">
        <v>120</v>
      </c>
      <c r="H192" s="257">
        <v>1</v>
      </c>
      <c r="I192" s="258"/>
      <c r="J192" s="259">
        <f>ROUND(I192*H192,2)</f>
        <v>0</v>
      </c>
      <c r="K192" s="255" t="s">
        <v>19</v>
      </c>
      <c r="L192" s="260"/>
      <c r="M192" s="261" t="s">
        <v>19</v>
      </c>
      <c r="N192" s="262" t="s">
        <v>44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140</v>
      </c>
      <c r="AT192" s="216" t="s">
        <v>213</v>
      </c>
      <c r="AU192" s="216" t="s">
        <v>83</v>
      </c>
      <c r="AY192" s="18" t="s">
        <v>115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81</v>
      </c>
      <c r="BK192" s="217">
        <f>ROUND(I192*H192,2)</f>
        <v>0</v>
      </c>
      <c r="BL192" s="18" t="s">
        <v>114</v>
      </c>
      <c r="BM192" s="216" t="s">
        <v>391</v>
      </c>
    </row>
    <row r="193" s="2" customFormat="1">
      <c r="A193" s="39"/>
      <c r="B193" s="40"/>
      <c r="C193" s="41"/>
      <c r="D193" s="218" t="s">
        <v>123</v>
      </c>
      <c r="E193" s="41"/>
      <c r="F193" s="219" t="s">
        <v>390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123</v>
      </c>
      <c r="AU193" s="18" t="s">
        <v>83</v>
      </c>
    </row>
    <row r="194" s="2" customFormat="1">
      <c r="A194" s="39"/>
      <c r="B194" s="40"/>
      <c r="C194" s="41"/>
      <c r="D194" s="218" t="s">
        <v>177</v>
      </c>
      <c r="E194" s="41"/>
      <c r="F194" s="245" t="s">
        <v>392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177</v>
      </c>
      <c r="AU194" s="18" t="s">
        <v>83</v>
      </c>
    </row>
    <row r="195" s="2" customFormat="1" ht="16.5" customHeight="1">
      <c r="A195" s="39"/>
      <c r="B195" s="40"/>
      <c r="C195" s="253" t="s">
        <v>393</v>
      </c>
      <c r="D195" s="253" t="s">
        <v>213</v>
      </c>
      <c r="E195" s="254" t="s">
        <v>394</v>
      </c>
      <c r="F195" s="255" t="s">
        <v>395</v>
      </c>
      <c r="G195" s="256" t="s">
        <v>120</v>
      </c>
      <c r="H195" s="257">
        <v>2</v>
      </c>
      <c r="I195" s="258"/>
      <c r="J195" s="259">
        <f>ROUND(I195*H195,2)</f>
        <v>0</v>
      </c>
      <c r="K195" s="255" t="s">
        <v>19</v>
      </c>
      <c r="L195" s="260"/>
      <c r="M195" s="261" t="s">
        <v>19</v>
      </c>
      <c r="N195" s="262" t="s">
        <v>44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140</v>
      </c>
      <c r="AT195" s="216" t="s">
        <v>213</v>
      </c>
      <c r="AU195" s="216" t="s">
        <v>83</v>
      </c>
      <c r="AY195" s="18" t="s">
        <v>115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81</v>
      </c>
      <c r="BK195" s="217">
        <f>ROUND(I195*H195,2)</f>
        <v>0</v>
      </c>
      <c r="BL195" s="18" t="s">
        <v>114</v>
      </c>
      <c r="BM195" s="216" t="s">
        <v>396</v>
      </c>
    </row>
    <row r="196" s="2" customFormat="1">
      <c r="A196" s="39"/>
      <c r="B196" s="40"/>
      <c r="C196" s="41"/>
      <c r="D196" s="218" t="s">
        <v>123</v>
      </c>
      <c r="E196" s="41"/>
      <c r="F196" s="219" t="s">
        <v>395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123</v>
      </c>
      <c r="AU196" s="18" t="s">
        <v>83</v>
      </c>
    </row>
    <row r="197" s="2" customFormat="1">
      <c r="A197" s="39"/>
      <c r="B197" s="40"/>
      <c r="C197" s="41"/>
      <c r="D197" s="218" t="s">
        <v>177</v>
      </c>
      <c r="E197" s="41"/>
      <c r="F197" s="245" t="s">
        <v>397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177</v>
      </c>
      <c r="AU197" s="18" t="s">
        <v>83</v>
      </c>
    </row>
    <row r="198" s="2" customFormat="1" ht="16.5" customHeight="1">
      <c r="A198" s="39"/>
      <c r="B198" s="40"/>
      <c r="C198" s="253" t="s">
        <v>398</v>
      </c>
      <c r="D198" s="253" t="s">
        <v>213</v>
      </c>
      <c r="E198" s="254" t="s">
        <v>399</v>
      </c>
      <c r="F198" s="255" t="s">
        <v>400</v>
      </c>
      <c r="G198" s="256" t="s">
        <v>120</v>
      </c>
      <c r="H198" s="257">
        <v>2</v>
      </c>
      <c r="I198" s="258"/>
      <c r="J198" s="259">
        <f>ROUND(I198*H198,2)</f>
        <v>0</v>
      </c>
      <c r="K198" s="255" t="s">
        <v>19</v>
      </c>
      <c r="L198" s="260"/>
      <c r="M198" s="261" t="s">
        <v>19</v>
      </c>
      <c r="N198" s="262" t="s">
        <v>44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140</v>
      </c>
      <c r="AT198" s="216" t="s">
        <v>213</v>
      </c>
      <c r="AU198" s="216" t="s">
        <v>83</v>
      </c>
      <c r="AY198" s="18" t="s">
        <v>115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81</v>
      </c>
      <c r="BK198" s="217">
        <f>ROUND(I198*H198,2)</f>
        <v>0</v>
      </c>
      <c r="BL198" s="18" t="s">
        <v>114</v>
      </c>
      <c r="BM198" s="216" t="s">
        <v>401</v>
      </c>
    </row>
    <row r="199" s="2" customFormat="1">
      <c r="A199" s="39"/>
      <c r="B199" s="40"/>
      <c r="C199" s="41"/>
      <c r="D199" s="218" t="s">
        <v>123</v>
      </c>
      <c r="E199" s="41"/>
      <c r="F199" s="219" t="s">
        <v>400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123</v>
      </c>
      <c r="AU199" s="18" t="s">
        <v>83</v>
      </c>
    </row>
    <row r="200" s="2" customFormat="1">
      <c r="A200" s="39"/>
      <c r="B200" s="40"/>
      <c r="C200" s="41"/>
      <c r="D200" s="218" t="s">
        <v>177</v>
      </c>
      <c r="E200" s="41"/>
      <c r="F200" s="245" t="s">
        <v>402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177</v>
      </c>
      <c r="AU200" s="18" t="s">
        <v>83</v>
      </c>
    </row>
    <row r="201" s="2" customFormat="1" ht="16.5" customHeight="1">
      <c r="A201" s="39"/>
      <c r="B201" s="40"/>
      <c r="C201" s="253" t="s">
        <v>403</v>
      </c>
      <c r="D201" s="253" t="s">
        <v>213</v>
      </c>
      <c r="E201" s="254" t="s">
        <v>404</v>
      </c>
      <c r="F201" s="255" t="s">
        <v>405</v>
      </c>
      <c r="G201" s="256" t="s">
        <v>120</v>
      </c>
      <c r="H201" s="257">
        <v>1</v>
      </c>
      <c r="I201" s="258"/>
      <c r="J201" s="259">
        <f>ROUND(I201*H201,2)</f>
        <v>0</v>
      </c>
      <c r="K201" s="255" t="s">
        <v>19</v>
      </c>
      <c r="L201" s="260"/>
      <c r="M201" s="261" t="s">
        <v>19</v>
      </c>
      <c r="N201" s="262" t="s">
        <v>44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140</v>
      </c>
      <c r="AT201" s="216" t="s">
        <v>213</v>
      </c>
      <c r="AU201" s="216" t="s">
        <v>83</v>
      </c>
      <c r="AY201" s="18" t="s">
        <v>115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81</v>
      </c>
      <c r="BK201" s="217">
        <f>ROUND(I201*H201,2)</f>
        <v>0</v>
      </c>
      <c r="BL201" s="18" t="s">
        <v>114</v>
      </c>
      <c r="BM201" s="216" t="s">
        <v>406</v>
      </c>
    </row>
    <row r="202" s="2" customFormat="1">
      <c r="A202" s="39"/>
      <c r="B202" s="40"/>
      <c r="C202" s="41"/>
      <c r="D202" s="218" t="s">
        <v>123</v>
      </c>
      <c r="E202" s="41"/>
      <c r="F202" s="219" t="s">
        <v>405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123</v>
      </c>
      <c r="AU202" s="18" t="s">
        <v>83</v>
      </c>
    </row>
    <row r="203" s="2" customFormat="1" ht="16.5" customHeight="1">
      <c r="A203" s="39"/>
      <c r="B203" s="40"/>
      <c r="C203" s="253" t="s">
        <v>407</v>
      </c>
      <c r="D203" s="253" t="s">
        <v>213</v>
      </c>
      <c r="E203" s="254" t="s">
        <v>408</v>
      </c>
      <c r="F203" s="255" t="s">
        <v>409</v>
      </c>
      <c r="G203" s="256" t="s">
        <v>120</v>
      </c>
      <c r="H203" s="257">
        <v>1</v>
      </c>
      <c r="I203" s="258"/>
      <c r="J203" s="259">
        <f>ROUND(I203*H203,2)</f>
        <v>0</v>
      </c>
      <c r="K203" s="255" t="s">
        <v>19</v>
      </c>
      <c r="L203" s="260"/>
      <c r="M203" s="261" t="s">
        <v>19</v>
      </c>
      <c r="N203" s="262" t="s">
        <v>44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140</v>
      </c>
      <c r="AT203" s="216" t="s">
        <v>213</v>
      </c>
      <c r="AU203" s="216" t="s">
        <v>83</v>
      </c>
      <c r="AY203" s="18" t="s">
        <v>115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81</v>
      </c>
      <c r="BK203" s="217">
        <f>ROUND(I203*H203,2)</f>
        <v>0</v>
      </c>
      <c r="BL203" s="18" t="s">
        <v>114</v>
      </c>
      <c r="BM203" s="216" t="s">
        <v>410</v>
      </c>
    </row>
    <row r="204" s="2" customFormat="1">
      <c r="A204" s="39"/>
      <c r="B204" s="40"/>
      <c r="C204" s="41"/>
      <c r="D204" s="218" t="s">
        <v>123</v>
      </c>
      <c r="E204" s="41"/>
      <c r="F204" s="219" t="s">
        <v>409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123</v>
      </c>
      <c r="AU204" s="18" t="s">
        <v>83</v>
      </c>
    </row>
    <row r="205" s="2" customFormat="1" ht="16.5" customHeight="1">
      <c r="A205" s="39"/>
      <c r="B205" s="40"/>
      <c r="C205" s="253" t="s">
        <v>411</v>
      </c>
      <c r="D205" s="253" t="s">
        <v>213</v>
      </c>
      <c r="E205" s="254" t="s">
        <v>412</v>
      </c>
      <c r="F205" s="255" t="s">
        <v>413</v>
      </c>
      <c r="G205" s="256" t="s">
        <v>120</v>
      </c>
      <c r="H205" s="257">
        <v>1</v>
      </c>
      <c r="I205" s="258"/>
      <c r="J205" s="259">
        <f>ROUND(I205*H205,2)</f>
        <v>0</v>
      </c>
      <c r="K205" s="255" t="s">
        <v>19</v>
      </c>
      <c r="L205" s="260"/>
      <c r="M205" s="261" t="s">
        <v>19</v>
      </c>
      <c r="N205" s="262" t="s">
        <v>44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140</v>
      </c>
      <c r="AT205" s="216" t="s">
        <v>213</v>
      </c>
      <c r="AU205" s="216" t="s">
        <v>83</v>
      </c>
      <c r="AY205" s="18" t="s">
        <v>115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81</v>
      </c>
      <c r="BK205" s="217">
        <f>ROUND(I205*H205,2)</f>
        <v>0</v>
      </c>
      <c r="BL205" s="18" t="s">
        <v>114</v>
      </c>
      <c r="BM205" s="216" t="s">
        <v>414</v>
      </c>
    </row>
    <row r="206" s="2" customFormat="1">
      <c r="A206" s="39"/>
      <c r="B206" s="40"/>
      <c r="C206" s="41"/>
      <c r="D206" s="218" t="s">
        <v>123</v>
      </c>
      <c r="E206" s="41"/>
      <c r="F206" s="219" t="s">
        <v>413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123</v>
      </c>
      <c r="AU206" s="18" t="s">
        <v>83</v>
      </c>
    </row>
    <row r="207" s="2" customFormat="1">
      <c r="A207" s="39"/>
      <c r="B207" s="40"/>
      <c r="C207" s="41"/>
      <c r="D207" s="218" t="s">
        <v>177</v>
      </c>
      <c r="E207" s="41"/>
      <c r="F207" s="245" t="s">
        <v>415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177</v>
      </c>
      <c r="AU207" s="18" t="s">
        <v>83</v>
      </c>
    </row>
    <row r="208" s="2" customFormat="1" ht="16.5" customHeight="1">
      <c r="A208" s="39"/>
      <c r="B208" s="40"/>
      <c r="C208" s="253" t="s">
        <v>416</v>
      </c>
      <c r="D208" s="253" t="s">
        <v>213</v>
      </c>
      <c r="E208" s="254" t="s">
        <v>417</v>
      </c>
      <c r="F208" s="255" t="s">
        <v>418</v>
      </c>
      <c r="G208" s="256" t="s">
        <v>120</v>
      </c>
      <c r="H208" s="257">
        <v>1</v>
      </c>
      <c r="I208" s="258"/>
      <c r="J208" s="259">
        <f>ROUND(I208*H208,2)</f>
        <v>0</v>
      </c>
      <c r="K208" s="255" t="s">
        <v>19</v>
      </c>
      <c r="L208" s="260"/>
      <c r="M208" s="261" t="s">
        <v>19</v>
      </c>
      <c r="N208" s="262" t="s">
        <v>44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140</v>
      </c>
      <c r="AT208" s="216" t="s">
        <v>213</v>
      </c>
      <c r="AU208" s="216" t="s">
        <v>83</v>
      </c>
      <c r="AY208" s="18" t="s">
        <v>115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81</v>
      </c>
      <c r="BK208" s="217">
        <f>ROUND(I208*H208,2)</f>
        <v>0</v>
      </c>
      <c r="BL208" s="18" t="s">
        <v>114</v>
      </c>
      <c r="BM208" s="216" t="s">
        <v>419</v>
      </c>
    </row>
    <row r="209" s="2" customFormat="1">
      <c r="A209" s="39"/>
      <c r="B209" s="40"/>
      <c r="C209" s="41"/>
      <c r="D209" s="218" t="s">
        <v>123</v>
      </c>
      <c r="E209" s="41"/>
      <c r="F209" s="219" t="s">
        <v>418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123</v>
      </c>
      <c r="AU209" s="18" t="s">
        <v>83</v>
      </c>
    </row>
    <row r="210" s="2" customFormat="1" ht="16.5" customHeight="1">
      <c r="A210" s="39"/>
      <c r="B210" s="40"/>
      <c r="C210" s="253" t="s">
        <v>420</v>
      </c>
      <c r="D210" s="253" t="s">
        <v>213</v>
      </c>
      <c r="E210" s="254" t="s">
        <v>421</v>
      </c>
      <c r="F210" s="255" t="s">
        <v>422</v>
      </c>
      <c r="G210" s="256" t="s">
        <v>120</v>
      </c>
      <c r="H210" s="257">
        <v>2</v>
      </c>
      <c r="I210" s="258"/>
      <c r="J210" s="259">
        <f>ROUND(I210*H210,2)</f>
        <v>0</v>
      </c>
      <c r="K210" s="255" t="s">
        <v>19</v>
      </c>
      <c r="L210" s="260"/>
      <c r="M210" s="261" t="s">
        <v>19</v>
      </c>
      <c r="N210" s="262" t="s">
        <v>44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140</v>
      </c>
      <c r="AT210" s="216" t="s">
        <v>213</v>
      </c>
      <c r="AU210" s="216" t="s">
        <v>83</v>
      </c>
      <c r="AY210" s="18" t="s">
        <v>115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81</v>
      </c>
      <c r="BK210" s="217">
        <f>ROUND(I210*H210,2)</f>
        <v>0</v>
      </c>
      <c r="BL210" s="18" t="s">
        <v>114</v>
      </c>
      <c r="BM210" s="216" t="s">
        <v>423</v>
      </c>
    </row>
    <row r="211" s="2" customFormat="1">
      <c r="A211" s="39"/>
      <c r="B211" s="40"/>
      <c r="C211" s="41"/>
      <c r="D211" s="218" t="s">
        <v>123</v>
      </c>
      <c r="E211" s="41"/>
      <c r="F211" s="219" t="s">
        <v>422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123</v>
      </c>
      <c r="AU211" s="18" t="s">
        <v>83</v>
      </c>
    </row>
    <row r="212" s="2" customFormat="1">
      <c r="A212" s="39"/>
      <c r="B212" s="40"/>
      <c r="C212" s="41"/>
      <c r="D212" s="218" t="s">
        <v>177</v>
      </c>
      <c r="E212" s="41"/>
      <c r="F212" s="245" t="s">
        <v>424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177</v>
      </c>
      <c r="AU212" s="18" t="s">
        <v>83</v>
      </c>
    </row>
    <row r="213" s="2" customFormat="1" ht="16.5" customHeight="1">
      <c r="A213" s="39"/>
      <c r="B213" s="40"/>
      <c r="C213" s="253" t="s">
        <v>425</v>
      </c>
      <c r="D213" s="253" t="s">
        <v>213</v>
      </c>
      <c r="E213" s="254" t="s">
        <v>426</v>
      </c>
      <c r="F213" s="255" t="s">
        <v>427</v>
      </c>
      <c r="G213" s="256" t="s">
        <v>120</v>
      </c>
      <c r="H213" s="257">
        <v>1</v>
      </c>
      <c r="I213" s="258"/>
      <c r="J213" s="259">
        <f>ROUND(I213*H213,2)</f>
        <v>0</v>
      </c>
      <c r="K213" s="255" t="s">
        <v>19</v>
      </c>
      <c r="L213" s="260"/>
      <c r="M213" s="261" t="s">
        <v>19</v>
      </c>
      <c r="N213" s="262" t="s">
        <v>44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140</v>
      </c>
      <c r="AT213" s="216" t="s">
        <v>213</v>
      </c>
      <c r="AU213" s="216" t="s">
        <v>83</v>
      </c>
      <c r="AY213" s="18" t="s">
        <v>115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81</v>
      </c>
      <c r="BK213" s="217">
        <f>ROUND(I213*H213,2)</f>
        <v>0</v>
      </c>
      <c r="BL213" s="18" t="s">
        <v>114</v>
      </c>
      <c r="BM213" s="216" t="s">
        <v>428</v>
      </c>
    </row>
    <row r="214" s="2" customFormat="1">
      <c r="A214" s="39"/>
      <c r="B214" s="40"/>
      <c r="C214" s="41"/>
      <c r="D214" s="218" t="s">
        <v>123</v>
      </c>
      <c r="E214" s="41"/>
      <c r="F214" s="219" t="s">
        <v>427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123</v>
      </c>
      <c r="AU214" s="18" t="s">
        <v>83</v>
      </c>
    </row>
    <row r="215" s="2" customFormat="1">
      <c r="A215" s="39"/>
      <c r="B215" s="40"/>
      <c r="C215" s="41"/>
      <c r="D215" s="218" t="s">
        <v>177</v>
      </c>
      <c r="E215" s="41"/>
      <c r="F215" s="245" t="s">
        <v>429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177</v>
      </c>
      <c r="AU215" s="18" t="s">
        <v>83</v>
      </c>
    </row>
    <row r="216" s="2" customFormat="1" ht="16.5" customHeight="1">
      <c r="A216" s="39"/>
      <c r="B216" s="40"/>
      <c r="C216" s="253" t="s">
        <v>430</v>
      </c>
      <c r="D216" s="253" t="s">
        <v>213</v>
      </c>
      <c r="E216" s="254" t="s">
        <v>431</v>
      </c>
      <c r="F216" s="255" t="s">
        <v>432</v>
      </c>
      <c r="G216" s="256" t="s">
        <v>120</v>
      </c>
      <c r="H216" s="257">
        <v>1</v>
      </c>
      <c r="I216" s="258"/>
      <c r="J216" s="259">
        <f>ROUND(I216*H216,2)</f>
        <v>0</v>
      </c>
      <c r="K216" s="255" t="s">
        <v>19</v>
      </c>
      <c r="L216" s="260"/>
      <c r="M216" s="261" t="s">
        <v>19</v>
      </c>
      <c r="N216" s="262" t="s">
        <v>44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140</v>
      </c>
      <c r="AT216" s="216" t="s">
        <v>213</v>
      </c>
      <c r="AU216" s="216" t="s">
        <v>83</v>
      </c>
      <c r="AY216" s="18" t="s">
        <v>115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81</v>
      </c>
      <c r="BK216" s="217">
        <f>ROUND(I216*H216,2)</f>
        <v>0</v>
      </c>
      <c r="BL216" s="18" t="s">
        <v>114</v>
      </c>
      <c r="BM216" s="216" t="s">
        <v>433</v>
      </c>
    </row>
    <row r="217" s="2" customFormat="1">
      <c r="A217" s="39"/>
      <c r="B217" s="40"/>
      <c r="C217" s="41"/>
      <c r="D217" s="218" t="s">
        <v>123</v>
      </c>
      <c r="E217" s="41"/>
      <c r="F217" s="219" t="s">
        <v>432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123</v>
      </c>
      <c r="AU217" s="18" t="s">
        <v>83</v>
      </c>
    </row>
    <row r="218" s="2" customFormat="1" ht="16.5" customHeight="1">
      <c r="A218" s="39"/>
      <c r="B218" s="40"/>
      <c r="C218" s="253" t="s">
        <v>434</v>
      </c>
      <c r="D218" s="253" t="s">
        <v>213</v>
      </c>
      <c r="E218" s="254" t="s">
        <v>435</v>
      </c>
      <c r="F218" s="255" t="s">
        <v>436</v>
      </c>
      <c r="G218" s="256" t="s">
        <v>120</v>
      </c>
      <c r="H218" s="257">
        <v>1</v>
      </c>
      <c r="I218" s="258"/>
      <c r="J218" s="259">
        <f>ROUND(I218*H218,2)</f>
        <v>0</v>
      </c>
      <c r="K218" s="255" t="s">
        <v>19</v>
      </c>
      <c r="L218" s="260"/>
      <c r="M218" s="261" t="s">
        <v>19</v>
      </c>
      <c r="N218" s="262" t="s">
        <v>44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140</v>
      </c>
      <c r="AT218" s="216" t="s">
        <v>213</v>
      </c>
      <c r="AU218" s="216" t="s">
        <v>83</v>
      </c>
      <c r="AY218" s="18" t="s">
        <v>115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81</v>
      </c>
      <c r="BK218" s="217">
        <f>ROUND(I218*H218,2)</f>
        <v>0</v>
      </c>
      <c r="BL218" s="18" t="s">
        <v>114</v>
      </c>
      <c r="BM218" s="216" t="s">
        <v>437</v>
      </c>
    </row>
    <row r="219" s="2" customFormat="1">
      <c r="A219" s="39"/>
      <c r="B219" s="40"/>
      <c r="C219" s="41"/>
      <c r="D219" s="218" t="s">
        <v>123</v>
      </c>
      <c r="E219" s="41"/>
      <c r="F219" s="219" t="s">
        <v>436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123</v>
      </c>
      <c r="AU219" s="18" t="s">
        <v>83</v>
      </c>
    </row>
    <row r="220" s="2" customFormat="1">
      <c r="A220" s="39"/>
      <c r="B220" s="40"/>
      <c r="C220" s="41"/>
      <c r="D220" s="218" t="s">
        <v>177</v>
      </c>
      <c r="E220" s="41"/>
      <c r="F220" s="245" t="s">
        <v>438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177</v>
      </c>
      <c r="AU220" s="18" t="s">
        <v>83</v>
      </c>
    </row>
    <row r="221" s="2" customFormat="1" ht="16.5" customHeight="1">
      <c r="A221" s="39"/>
      <c r="B221" s="40"/>
      <c r="C221" s="253" t="s">
        <v>439</v>
      </c>
      <c r="D221" s="253" t="s">
        <v>213</v>
      </c>
      <c r="E221" s="254" t="s">
        <v>440</v>
      </c>
      <c r="F221" s="255" t="s">
        <v>257</v>
      </c>
      <c r="G221" s="256" t="s">
        <v>120</v>
      </c>
      <c r="H221" s="257">
        <v>1</v>
      </c>
      <c r="I221" s="258"/>
      <c r="J221" s="259">
        <f>ROUND(I221*H221,2)</f>
        <v>0</v>
      </c>
      <c r="K221" s="255" t="s">
        <v>19</v>
      </c>
      <c r="L221" s="260"/>
      <c r="M221" s="261" t="s">
        <v>19</v>
      </c>
      <c r="N221" s="262" t="s">
        <v>44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140</v>
      </c>
      <c r="AT221" s="216" t="s">
        <v>213</v>
      </c>
      <c r="AU221" s="216" t="s">
        <v>83</v>
      </c>
      <c r="AY221" s="18" t="s">
        <v>115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81</v>
      </c>
      <c r="BK221" s="217">
        <f>ROUND(I221*H221,2)</f>
        <v>0</v>
      </c>
      <c r="BL221" s="18" t="s">
        <v>114</v>
      </c>
      <c r="BM221" s="216" t="s">
        <v>441</v>
      </c>
    </row>
    <row r="222" s="2" customFormat="1">
      <c r="A222" s="39"/>
      <c r="B222" s="40"/>
      <c r="C222" s="41"/>
      <c r="D222" s="218" t="s">
        <v>123</v>
      </c>
      <c r="E222" s="41"/>
      <c r="F222" s="219" t="s">
        <v>257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123</v>
      </c>
      <c r="AU222" s="18" t="s">
        <v>83</v>
      </c>
    </row>
    <row r="223" s="2" customFormat="1" ht="16.5" customHeight="1">
      <c r="A223" s="39"/>
      <c r="B223" s="40"/>
      <c r="C223" s="253" t="s">
        <v>442</v>
      </c>
      <c r="D223" s="253" t="s">
        <v>213</v>
      </c>
      <c r="E223" s="254" t="s">
        <v>443</v>
      </c>
      <c r="F223" s="255" t="s">
        <v>444</v>
      </c>
      <c r="G223" s="256" t="s">
        <v>120</v>
      </c>
      <c r="H223" s="257">
        <v>4</v>
      </c>
      <c r="I223" s="258"/>
      <c r="J223" s="259">
        <f>ROUND(I223*H223,2)</f>
        <v>0</v>
      </c>
      <c r="K223" s="255" t="s">
        <v>19</v>
      </c>
      <c r="L223" s="260"/>
      <c r="M223" s="261" t="s">
        <v>19</v>
      </c>
      <c r="N223" s="262" t="s">
        <v>44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140</v>
      </c>
      <c r="AT223" s="216" t="s">
        <v>213</v>
      </c>
      <c r="AU223" s="216" t="s">
        <v>83</v>
      </c>
      <c r="AY223" s="18" t="s">
        <v>115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81</v>
      </c>
      <c r="BK223" s="217">
        <f>ROUND(I223*H223,2)</f>
        <v>0</v>
      </c>
      <c r="BL223" s="18" t="s">
        <v>114</v>
      </c>
      <c r="BM223" s="216" t="s">
        <v>445</v>
      </c>
    </row>
    <row r="224" s="2" customFormat="1">
      <c r="A224" s="39"/>
      <c r="B224" s="40"/>
      <c r="C224" s="41"/>
      <c r="D224" s="218" t="s">
        <v>123</v>
      </c>
      <c r="E224" s="41"/>
      <c r="F224" s="219" t="s">
        <v>444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123</v>
      </c>
      <c r="AU224" s="18" t="s">
        <v>83</v>
      </c>
    </row>
    <row r="225" s="2" customFormat="1" ht="16.5" customHeight="1">
      <c r="A225" s="39"/>
      <c r="B225" s="40"/>
      <c r="C225" s="253" t="s">
        <v>446</v>
      </c>
      <c r="D225" s="253" t="s">
        <v>213</v>
      </c>
      <c r="E225" s="254" t="s">
        <v>447</v>
      </c>
      <c r="F225" s="255" t="s">
        <v>448</v>
      </c>
      <c r="G225" s="256" t="s">
        <v>120</v>
      </c>
      <c r="H225" s="257">
        <v>1</v>
      </c>
      <c r="I225" s="258"/>
      <c r="J225" s="259">
        <f>ROUND(I225*H225,2)</f>
        <v>0</v>
      </c>
      <c r="K225" s="255" t="s">
        <v>19</v>
      </c>
      <c r="L225" s="260"/>
      <c r="M225" s="261" t="s">
        <v>19</v>
      </c>
      <c r="N225" s="262" t="s">
        <v>44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140</v>
      </c>
      <c r="AT225" s="216" t="s">
        <v>213</v>
      </c>
      <c r="AU225" s="216" t="s">
        <v>83</v>
      </c>
      <c r="AY225" s="18" t="s">
        <v>115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81</v>
      </c>
      <c r="BK225" s="217">
        <f>ROUND(I225*H225,2)</f>
        <v>0</v>
      </c>
      <c r="BL225" s="18" t="s">
        <v>114</v>
      </c>
      <c r="BM225" s="216" t="s">
        <v>449</v>
      </c>
    </row>
    <row r="226" s="2" customFormat="1">
      <c r="A226" s="39"/>
      <c r="B226" s="40"/>
      <c r="C226" s="41"/>
      <c r="D226" s="218" t="s">
        <v>123</v>
      </c>
      <c r="E226" s="41"/>
      <c r="F226" s="219" t="s">
        <v>448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123</v>
      </c>
      <c r="AU226" s="18" t="s">
        <v>83</v>
      </c>
    </row>
    <row r="227" s="2" customFormat="1" ht="16.5" customHeight="1">
      <c r="A227" s="39"/>
      <c r="B227" s="40"/>
      <c r="C227" s="253" t="s">
        <v>450</v>
      </c>
      <c r="D227" s="253" t="s">
        <v>213</v>
      </c>
      <c r="E227" s="254" t="s">
        <v>451</v>
      </c>
      <c r="F227" s="255" t="s">
        <v>452</v>
      </c>
      <c r="G227" s="256" t="s">
        <v>120</v>
      </c>
      <c r="H227" s="257">
        <v>8</v>
      </c>
      <c r="I227" s="258"/>
      <c r="J227" s="259">
        <f>ROUND(I227*H227,2)</f>
        <v>0</v>
      </c>
      <c r="K227" s="255" t="s">
        <v>19</v>
      </c>
      <c r="L227" s="260"/>
      <c r="M227" s="261" t="s">
        <v>19</v>
      </c>
      <c r="N227" s="262" t="s">
        <v>44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140</v>
      </c>
      <c r="AT227" s="216" t="s">
        <v>213</v>
      </c>
      <c r="AU227" s="216" t="s">
        <v>83</v>
      </c>
      <c r="AY227" s="18" t="s">
        <v>115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81</v>
      </c>
      <c r="BK227" s="217">
        <f>ROUND(I227*H227,2)</f>
        <v>0</v>
      </c>
      <c r="BL227" s="18" t="s">
        <v>114</v>
      </c>
      <c r="BM227" s="216" t="s">
        <v>453</v>
      </c>
    </row>
    <row r="228" s="2" customFormat="1">
      <c r="A228" s="39"/>
      <c r="B228" s="40"/>
      <c r="C228" s="41"/>
      <c r="D228" s="218" t="s">
        <v>123</v>
      </c>
      <c r="E228" s="41"/>
      <c r="F228" s="219" t="s">
        <v>452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123</v>
      </c>
      <c r="AU228" s="18" t="s">
        <v>83</v>
      </c>
    </row>
    <row r="229" s="2" customFormat="1" ht="16.5" customHeight="1">
      <c r="A229" s="39"/>
      <c r="B229" s="40"/>
      <c r="C229" s="253" t="s">
        <v>454</v>
      </c>
      <c r="D229" s="253" t="s">
        <v>213</v>
      </c>
      <c r="E229" s="254" t="s">
        <v>455</v>
      </c>
      <c r="F229" s="255" t="s">
        <v>456</v>
      </c>
      <c r="G229" s="256" t="s">
        <v>120</v>
      </c>
      <c r="H229" s="257">
        <v>1</v>
      </c>
      <c r="I229" s="258"/>
      <c r="J229" s="259">
        <f>ROUND(I229*H229,2)</f>
        <v>0</v>
      </c>
      <c r="K229" s="255" t="s">
        <v>19</v>
      </c>
      <c r="L229" s="260"/>
      <c r="M229" s="261" t="s">
        <v>19</v>
      </c>
      <c r="N229" s="262" t="s">
        <v>44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140</v>
      </c>
      <c r="AT229" s="216" t="s">
        <v>213</v>
      </c>
      <c r="AU229" s="216" t="s">
        <v>83</v>
      </c>
      <c r="AY229" s="18" t="s">
        <v>115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81</v>
      </c>
      <c r="BK229" s="217">
        <f>ROUND(I229*H229,2)</f>
        <v>0</v>
      </c>
      <c r="BL229" s="18" t="s">
        <v>114</v>
      </c>
      <c r="BM229" s="216" t="s">
        <v>457</v>
      </c>
    </row>
    <row r="230" s="2" customFormat="1">
      <c r="A230" s="39"/>
      <c r="B230" s="40"/>
      <c r="C230" s="41"/>
      <c r="D230" s="218" t="s">
        <v>123</v>
      </c>
      <c r="E230" s="41"/>
      <c r="F230" s="219" t="s">
        <v>456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123</v>
      </c>
      <c r="AU230" s="18" t="s">
        <v>83</v>
      </c>
    </row>
    <row r="231" s="2" customFormat="1">
      <c r="A231" s="39"/>
      <c r="B231" s="40"/>
      <c r="C231" s="41"/>
      <c r="D231" s="218" t="s">
        <v>177</v>
      </c>
      <c r="E231" s="41"/>
      <c r="F231" s="245" t="s">
        <v>458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177</v>
      </c>
      <c r="AU231" s="18" t="s">
        <v>83</v>
      </c>
    </row>
    <row r="232" s="2" customFormat="1" ht="16.5" customHeight="1">
      <c r="A232" s="39"/>
      <c r="B232" s="40"/>
      <c r="C232" s="253" t="s">
        <v>459</v>
      </c>
      <c r="D232" s="253" t="s">
        <v>213</v>
      </c>
      <c r="E232" s="254" t="s">
        <v>460</v>
      </c>
      <c r="F232" s="255" t="s">
        <v>461</v>
      </c>
      <c r="G232" s="256" t="s">
        <v>120</v>
      </c>
      <c r="H232" s="257">
        <v>1</v>
      </c>
      <c r="I232" s="258"/>
      <c r="J232" s="259">
        <f>ROUND(I232*H232,2)</f>
        <v>0</v>
      </c>
      <c r="K232" s="255" t="s">
        <v>19</v>
      </c>
      <c r="L232" s="260"/>
      <c r="M232" s="261" t="s">
        <v>19</v>
      </c>
      <c r="N232" s="262" t="s">
        <v>44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140</v>
      </c>
      <c r="AT232" s="216" t="s">
        <v>213</v>
      </c>
      <c r="AU232" s="216" t="s">
        <v>83</v>
      </c>
      <c r="AY232" s="18" t="s">
        <v>115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81</v>
      </c>
      <c r="BK232" s="217">
        <f>ROUND(I232*H232,2)</f>
        <v>0</v>
      </c>
      <c r="BL232" s="18" t="s">
        <v>114</v>
      </c>
      <c r="BM232" s="216" t="s">
        <v>462</v>
      </c>
    </row>
    <row r="233" s="2" customFormat="1">
      <c r="A233" s="39"/>
      <c r="B233" s="40"/>
      <c r="C233" s="41"/>
      <c r="D233" s="218" t="s">
        <v>123</v>
      </c>
      <c r="E233" s="41"/>
      <c r="F233" s="219" t="s">
        <v>461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123</v>
      </c>
      <c r="AU233" s="18" t="s">
        <v>83</v>
      </c>
    </row>
    <row r="234" s="2" customFormat="1">
      <c r="A234" s="39"/>
      <c r="B234" s="40"/>
      <c r="C234" s="41"/>
      <c r="D234" s="218" t="s">
        <v>177</v>
      </c>
      <c r="E234" s="41"/>
      <c r="F234" s="245" t="s">
        <v>463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177</v>
      </c>
      <c r="AU234" s="18" t="s">
        <v>83</v>
      </c>
    </row>
    <row r="235" s="2" customFormat="1" ht="16.5" customHeight="1">
      <c r="A235" s="39"/>
      <c r="B235" s="40"/>
      <c r="C235" s="253" t="s">
        <v>464</v>
      </c>
      <c r="D235" s="253" t="s">
        <v>213</v>
      </c>
      <c r="E235" s="254" t="s">
        <v>465</v>
      </c>
      <c r="F235" s="255" t="s">
        <v>466</v>
      </c>
      <c r="G235" s="256" t="s">
        <v>120</v>
      </c>
      <c r="H235" s="257">
        <v>1</v>
      </c>
      <c r="I235" s="258"/>
      <c r="J235" s="259">
        <f>ROUND(I235*H235,2)</f>
        <v>0</v>
      </c>
      <c r="K235" s="255" t="s">
        <v>19</v>
      </c>
      <c r="L235" s="260"/>
      <c r="M235" s="261" t="s">
        <v>19</v>
      </c>
      <c r="N235" s="262" t="s">
        <v>44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140</v>
      </c>
      <c r="AT235" s="216" t="s">
        <v>213</v>
      </c>
      <c r="AU235" s="216" t="s">
        <v>83</v>
      </c>
      <c r="AY235" s="18" t="s">
        <v>115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81</v>
      </c>
      <c r="BK235" s="217">
        <f>ROUND(I235*H235,2)</f>
        <v>0</v>
      </c>
      <c r="BL235" s="18" t="s">
        <v>114</v>
      </c>
      <c r="BM235" s="216" t="s">
        <v>467</v>
      </c>
    </row>
    <row r="236" s="2" customFormat="1">
      <c r="A236" s="39"/>
      <c r="B236" s="40"/>
      <c r="C236" s="41"/>
      <c r="D236" s="218" t="s">
        <v>123</v>
      </c>
      <c r="E236" s="41"/>
      <c r="F236" s="219" t="s">
        <v>466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123</v>
      </c>
      <c r="AU236" s="18" t="s">
        <v>83</v>
      </c>
    </row>
    <row r="237" s="2" customFormat="1" ht="16.5" customHeight="1">
      <c r="A237" s="39"/>
      <c r="B237" s="40"/>
      <c r="C237" s="253" t="s">
        <v>468</v>
      </c>
      <c r="D237" s="253" t="s">
        <v>213</v>
      </c>
      <c r="E237" s="254" t="s">
        <v>469</v>
      </c>
      <c r="F237" s="255" t="s">
        <v>470</v>
      </c>
      <c r="G237" s="256" t="s">
        <v>120</v>
      </c>
      <c r="H237" s="257">
        <v>1</v>
      </c>
      <c r="I237" s="258"/>
      <c r="J237" s="259">
        <f>ROUND(I237*H237,2)</f>
        <v>0</v>
      </c>
      <c r="K237" s="255" t="s">
        <v>19</v>
      </c>
      <c r="L237" s="260"/>
      <c r="M237" s="261" t="s">
        <v>19</v>
      </c>
      <c r="N237" s="262" t="s">
        <v>44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140</v>
      </c>
      <c r="AT237" s="216" t="s">
        <v>213</v>
      </c>
      <c r="AU237" s="216" t="s">
        <v>83</v>
      </c>
      <c r="AY237" s="18" t="s">
        <v>115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81</v>
      </c>
      <c r="BK237" s="217">
        <f>ROUND(I237*H237,2)</f>
        <v>0</v>
      </c>
      <c r="BL237" s="18" t="s">
        <v>114</v>
      </c>
      <c r="BM237" s="216" t="s">
        <v>471</v>
      </c>
    </row>
    <row r="238" s="2" customFormat="1">
      <c r="A238" s="39"/>
      <c r="B238" s="40"/>
      <c r="C238" s="41"/>
      <c r="D238" s="218" t="s">
        <v>123</v>
      </c>
      <c r="E238" s="41"/>
      <c r="F238" s="219" t="s">
        <v>470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123</v>
      </c>
      <c r="AU238" s="18" t="s">
        <v>83</v>
      </c>
    </row>
    <row r="239" s="2" customFormat="1" ht="16.5" customHeight="1">
      <c r="A239" s="39"/>
      <c r="B239" s="40"/>
      <c r="C239" s="253" t="s">
        <v>472</v>
      </c>
      <c r="D239" s="253" t="s">
        <v>213</v>
      </c>
      <c r="E239" s="254" t="s">
        <v>473</v>
      </c>
      <c r="F239" s="255" t="s">
        <v>474</v>
      </c>
      <c r="G239" s="256" t="s">
        <v>120</v>
      </c>
      <c r="H239" s="257">
        <v>1</v>
      </c>
      <c r="I239" s="258"/>
      <c r="J239" s="259">
        <f>ROUND(I239*H239,2)</f>
        <v>0</v>
      </c>
      <c r="K239" s="255" t="s">
        <v>19</v>
      </c>
      <c r="L239" s="260"/>
      <c r="M239" s="261" t="s">
        <v>19</v>
      </c>
      <c r="N239" s="262" t="s">
        <v>44</v>
      </c>
      <c r="O239" s="85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140</v>
      </c>
      <c r="AT239" s="216" t="s">
        <v>213</v>
      </c>
      <c r="AU239" s="216" t="s">
        <v>83</v>
      </c>
      <c r="AY239" s="18" t="s">
        <v>115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81</v>
      </c>
      <c r="BK239" s="217">
        <f>ROUND(I239*H239,2)</f>
        <v>0</v>
      </c>
      <c r="BL239" s="18" t="s">
        <v>114</v>
      </c>
      <c r="BM239" s="216" t="s">
        <v>475</v>
      </c>
    </row>
    <row r="240" s="2" customFormat="1">
      <c r="A240" s="39"/>
      <c r="B240" s="40"/>
      <c r="C240" s="41"/>
      <c r="D240" s="218" t="s">
        <v>123</v>
      </c>
      <c r="E240" s="41"/>
      <c r="F240" s="219" t="s">
        <v>474</v>
      </c>
      <c r="G240" s="41"/>
      <c r="H240" s="41"/>
      <c r="I240" s="220"/>
      <c r="J240" s="41"/>
      <c r="K240" s="41"/>
      <c r="L240" s="45"/>
      <c r="M240" s="249"/>
      <c r="N240" s="250"/>
      <c r="O240" s="251"/>
      <c r="P240" s="251"/>
      <c r="Q240" s="251"/>
      <c r="R240" s="251"/>
      <c r="S240" s="251"/>
      <c r="T240" s="252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123</v>
      </c>
      <c r="AU240" s="18" t="s">
        <v>83</v>
      </c>
    </row>
    <row r="241" s="2" customFormat="1" ht="6.96" customHeight="1">
      <c r="A241" s="39"/>
      <c r="B241" s="60"/>
      <c r="C241" s="61"/>
      <c r="D241" s="61"/>
      <c r="E241" s="61"/>
      <c r="F241" s="61"/>
      <c r="G241" s="61"/>
      <c r="H241" s="61"/>
      <c r="I241" s="61"/>
      <c r="J241" s="61"/>
      <c r="K241" s="61"/>
      <c r="L241" s="45"/>
      <c r="M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</row>
  </sheetData>
  <sheetProtection sheet="1" autoFilter="0" formatColumns="0" formatRows="0" objects="1" scenarios="1" spinCount="100000" saltValue="EgoOMgw4yoP4um1xLOvux9uIFH3rR6Ri3mprASSzhvPiixw5igWfP18Ys3Z4jp6j0v7jWk81L51brvVBCAfmjQ==" hashValue="uxgZ4gLK3AqcIs4seQLKhYHK9pMOM1wkSBPSQP7T95glgFgQ5+7M99dZijviJ0HntPVI3lZfPDOXNU3+j7A87g==" algorithmName="SHA-512" password="CC35"/>
  <autoFilter ref="C82:K24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3" customWidth="1"/>
    <col min="2" max="2" width="1.667969" style="263" customWidth="1"/>
    <col min="3" max="4" width="5" style="263" customWidth="1"/>
    <col min="5" max="5" width="11.66016" style="263" customWidth="1"/>
    <col min="6" max="6" width="9.160156" style="263" customWidth="1"/>
    <col min="7" max="7" width="5" style="263" customWidth="1"/>
    <col min="8" max="8" width="77.83203" style="263" customWidth="1"/>
    <col min="9" max="10" width="20" style="263" customWidth="1"/>
    <col min="11" max="11" width="1.667969" style="263" customWidth="1"/>
  </cols>
  <sheetData>
    <row r="1" s="1" customFormat="1" ht="37.5" customHeight="1"/>
    <row r="2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5" customFormat="1" ht="45" customHeight="1">
      <c r="B3" s="267"/>
      <c r="C3" s="268" t="s">
        <v>476</v>
      </c>
      <c r="D3" s="268"/>
      <c r="E3" s="268"/>
      <c r="F3" s="268"/>
      <c r="G3" s="268"/>
      <c r="H3" s="268"/>
      <c r="I3" s="268"/>
      <c r="J3" s="268"/>
      <c r="K3" s="269"/>
    </row>
    <row r="4" s="1" customFormat="1" ht="25.5" customHeight="1">
      <c r="B4" s="270"/>
      <c r="C4" s="271" t="s">
        <v>477</v>
      </c>
      <c r="D4" s="271"/>
      <c r="E4" s="271"/>
      <c r="F4" s="271"/>
      <c r="G4" s="271"/>
      <c r="H4" s="271"/>
      <c r="I4" s="271"/>
      <c r="J4" s="271"/>
      <c r="K4" s="272"/>
    </row>
    <row r="5" s="1" customFormat="1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s="1" customFormat="1" ht="15" customHeight="1">
      <c r="B6" s="270"/>
      <c r="C6" s="274" t="s">
        <v>478</v>
      </c>
      <c r="D6" s="274"/>
      <c r="E6" s="274"/>
      <c r="F6" s="274"/>
      <c r="G6" s="274"/>
      <c r="H6" s="274"/>
      <c r="I6" s="274"/>
      <c r="J6" s="274"/>
      <c r="K6" s="272"/>
    </row>
    <row r="7" s="1" customFormat="1" ht="15" customHeight="1">
      <c r="B7" s="275"/>
      <c r="C7" s="274" t="s">
        <v>479</v>
      </c>
      <c r="D7" s="274"/>
      <c r="E7" s="274"/>
      <c r="F7" s="274"/>
      <c r="G7" s="274"/>
      <c r="H7" s="274"/>
      <c r="I7" s="274"/>
      <c r="J7" s="274"/>
      <c r="K7" s="272"/>
    </row>
    <row r="8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="1" customFormat="1" ht="15" customHeight="1">
      <c r="B9" s="275"/>
      <c r="C9" s="274" t="s">
        <v>480</v>
      </c>
      <c r="D9" s="274"/>
      <c r="E9" s="274"/>
      <c r="F9" s="274"/>
      <c r="G9" s="274"/>
      <c r="H9" s="274"/>
      <c r="I9" s="274"/>
      <c r="J9" s="274"/>
      <c r="K9" s="272"/>
    </row>
    <row r="10" s="1" customFormat="1" ht="15" customHeight="1">
      <c r="B10" s="275"/>
      <c r="C10" s="274"/>
      <c r="D10" s="274" t="s">
        <v>481</v>
      </c>
      <c r="E10" s="274"/>
      <c r="F10" s="274"/>
      <c r="G10" s="274"/>
      <c r="H10" s="274"/>
      <c r="I10" s="274"/>
      <c r="J10" s="274"/>
      <c r="K10" s="272"/>
    </row>
    <row r="11" s="1" customFormat="1" ht="15" customHeight="1">
      <c r="B11" s="275"/>
      <c r="C11" s="276"/>
      <c r="D11" s="274" t="s">
        <v>482</v>
      </c>
      <c r="E11" s="274"/>
      <c r="F11" s="274"/>
      <c r="G11" s="274"/>
      <c r="H11" s="274"/>
      <c r="I11" s="274"/>
      <c r="J11" s="274"/>
      <c r="K11" s="272"/>
    </row>
    <row r="12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="1" customFormat="1" ht="15" customHeight="1">
      <c r="B13" s="275"/>
      <c r="C13" s="276"/>
      <c r="D13" s="277" t="s">
        <v>483</v>
      </c>
      <c r="E13" s="274"/>
      <c r="F13" s="274"/>
      <c r="G13" s="274"/>
      <c r="H13" s="274"/>
      <c r="I13" s="274"/>
      <c r="J13" s="274"/>
      <c r="K13" s="272"/>
    </row>
    <row r="14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="1" customFormat="1" ht="15" customHeight="1">
      <c r="B15" s="275"/>
      <c r="C15" s="276"/>
      <c r="D15" s="274" t="s">
        <v>484</v>
      </c>
      <c r="E15" s="274"/>
      <c r="F15" s="274"/>
      <c r="G15" s="274"/>
      <c r="H15" s="274"/>
      <c r="I15" s="274"/>
      <c r="J15" s="274"/>
      <c r="K15" s="272"/>
    </row>
    <row r="16" s="1" customFormat="1" ht="15" customHeight="1">
      <c r="B16" s="275"/>
      <c r="C16" s="276"/>
      <c r="D16" s="274" t="s">
        <v>485</v>
      </c>
      <c r="E16" s="274"/>
      <c r="F16" s="274"/>
      <c r="G16" s="274"/>
      <c r="H16" s="274"/>
      <c r="I16" s="274"/>
      <c r="J16" s="274"/>
      <c r="K16" s="272"/>
    </row>
    <row r="17" s="1" customFormat="1" ht="15" customHeight="1">
      <c r="B17" s="275"/>
      <c r="C17" s="276"/>
      <c r="D17" s="274" t="s">
        <v>486</v>
      </c>
      <c r="E17" s="274"/>
      <c r="F17" s="274"/>
      <c r="G17" s="274"/>
      <c r="H17" s="274"/>
      <c r="I17" s="274"/>
      <c r="J17" s="274"/>
      <c r="K17" s="272"/>
    </row>
    <row r="18" s="1" customFormat="1" ht="15" customHeight="1">
      <c r="B18" s="275"/>
      <c r="C18" s="276"/>
      <c r="D18" s="276"/>
      <c r="E18" s="278" t="s">
        <v>80</v>
      </c>
      <c r="F18" s="274" t="s">
        <v>487</v>
      </c>
      <c r="G18" s="274"/>
      <c r="H18" s="274"/>
      <c r="I18" s="274"/>
      <c r="J18" s="274"/>
      <c r="K18" s="272"/>
    </row>
    <row r="19" s="1" customFormat="1" ht="15" customHeight="1">
      <c r="B19" s="275"/>
      <c r="C19" s="276"/>
      <c r="D19" s="276"/>
      <c r="E19" s="278" t="s">
        <v>488</v>
      </c>
      <c r="F19" s="274" t="s">
        <v>489</v>
      </c>
      <c r="G19" s="274"/>
      <c r="H19" s="274"/>
      <c r="I19" s="274"/>
      <c r="J19" s="274"/>
      <c r="K19" s="272"/>
    </row>
    <row r="20" s="1" customFormat="1" ht="15" customHeight="1">
      <c r="B20" s="275"/>
      <c r="C20" s="276"/>
      <c r="D20" s="276"/>
      <c r="E20" s="278" t="s">
        <v>490</v>
      </c>
      <c r="F20" s="274" t="s">
        <v>491</v>
      </c>
      <c r="G20" s="274"/>
      <c r="H20" s="274"/>
      <c r="I20" s="274"/>
      <c r="J20" s="274"/>
      <c r="K20" s="272"/>
    </row>
    <row r="21" s="1" customFormat="1" ht="15" customHeight="1">
      <c r="B21" s="275"/>
      <c r="C21" s="276"/>
      <c r="D21" s="276"/>
      <c r="E21" s="278" t="s">
        <v>492</v>
      </c>
      <c r="F21" s="274" t="s">
        <v>493</v>
      </c>
      <c r="G21" s="274"/>
      <c r="H21" s="274"/>
      <c r="I21" s="274"/>
      <c r="J21" s="274"/>
      <c r="K21" s="272"/>
    </row>
    <row r="22" s="1" customFormat="1" ht="15" customHeight="1">
      <c r="B22" s="275"/>
      <c r="C22" s="276"/>
      <c r="D22" s="276"/>
      <c r="E22" s="278" t="s">
        <v>112</v>
      </c>
      <c r="F22" s="274" t="s">
        <v>494</v>
      </c>
      <c r="G22" s="274"/>
      <c r="H22" s="274"/>
      <c r="I22" s="274"/>
      <c r="J22" s="274"/>
      <c r="K22" s="272"/>
    </row>
    <row r="23" s="1" customFormat="1" ht="15" customHeight="1">
      <c r="B23" s="275"/>
      <c r="C23" s="276"/>
      <c r="D23" s="276"/>
      <c r="E23" s="278" t="s">
        <v>495</v>
      </c>
      <c r="F23" s="274" t="s">
        <v>496</v>
      </c>
      <c r="G23" s="274"/>
      <c r="H23" s="274"/>
      <c r="I23" s="274"/>
      <c r="J23" s="274"/>
      <c r="K23" s="272"/>
    </row>
    <row r="24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="1" customFormat="1" ht="15" customHeight="1">
      <c r="B25" s="275"/>
      <c r="C25" s="274" t="s">
        <v>497</v>
      </c>
      <c r="D25" s="274"/>
      <c r="E25" s="274"/>
      <c r="F25" s="274"/>
      <c r="G25" s="274"/>
      <c r="H25" s="274"/>
      <c r="I25" s="274"/>
      <c r="J25" s="274"/>
      <c r="K25" s="272"/>
    </row>
    <row r="26" s="1" customFormat="1" ht="15" customHeight="1">
      <c r="B26" s="275"/>
      <c r="C26" s="274" t="s">
        <v>498</v>
      </c>
      <c r="D26" s="274"/>
      <c r="E26" s="274"/>
      <c r="F26" s="274"/>
      <c r="G26" s="274"/>
      <c r="H26" s="274"/>
      <c r="I26" s="274"/>
      <c r="J26" s="274"/>
      <c r="K26" s="272"/>
    </row>
    <row r="27" s="1" customFormat="1" ht="15" customHeight="1">
      <c r="B27" s="275"/>
      <c r="C27" s="274"/>
      <c r="D27" s="274" t="s">
        <v>499</v>
      </c>
      <c r="E27" s="274"/>
      <c r="F27" s="274"/>
      <c r="G27" s="274"/>
      <c r="H27" s="274"/>
      <c r="I27" s="274"/>
      <c r="J27" s="274"/>
      <c r="K27" s="272"/>
    </row>
    <row r="28" s="1" customFormat="1" ht="15" customHeight="1">
      <c r="B28" s="275"/>
      <c r="C28" s="276"/>
      <c r="D28" s="274" t="s">
        <v>500</v>
      </c>
      <c r="E28" s="274"/>
      <c r="F28" s="274"/>
      <c r="G28" s="274"/>
      <c r="H28" s="274"/>
      <c r="I28" s="274"/>
      <c r="J28" s="274"/>
      <c r="K28" s="272"/>
    </row>
    <row r="29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="1" customFormat="1" ht="15" customHeight="1">
      <c r="B30" s="275"/>
      <c r="C30" s="276"/>
      <c r="D30" s="274" t="s">
        <v>501</v>
      </c>
      <c r="E30" s="274"/>
      <c r="F30" s="274"/>
      <c r="G30" s="274"/>
      <c r="H30" s="274"/>
      <c r="I30" s="274"/>
      <c r="J30" s="274"/>
      <c r="K30" s="272"/>
    </row>
    <row r="31" s="1" customFormat="1" ht="15" customHeight="1">
      <c r="B31" s="275"/>
      <c r="C31" s="276"/>
      <c r="D31" s="274" t="s">
        <v>502</v>
      </c>
      <c r="E31" s="274"/>
      <c r="F31" s="274"/>
      <c r="G31" s="274"/>
      <c r="H31" s="274"/>
      <c r="I31" s="274"/>
      <c r="J31" s="274"/>
      <c r="K31" s="272"/>
    </row>
    <row r="32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="1" customFormat="1" ht="15" customHeight="1">
      <c r="B33" s="275"/>
      <c r="C33" s="276"/>
      <c r="D33" s="274" t="s">
        <v>503</v>
      </c>
      <c r="E33" s="274"/>
      <c r="F33" s="274"/>
      <c r="G33" s="274"/>
      <c r="H33" s="274"/>
      <c r="I33" s="274"/>
      <c r="J33" s="274"/>
      <c r="K33" s="272"/>
    </row>
    <row r="34" s="1" customFormat="1" ht="15" customHeight="1">
      <c r="B34" s="275"/>
      <c r="C34" s="276"/>
      <c r="D34" s="274" t="s">
        <v>504</v>
      </c>
      <c r="E34" s="274"/>
      <c r="F34" s="274"/>
      <c r="G34" s="274"/>
      <c r="H34" s="274"/>
      <c r="I34" s="274"/>
      <c r="J34" s="274"/>
      <c r="K34" s="272"/>
    </row>
    <row r="35" s="1" customFormat="1" ht="15" customHeight="1">
      <c r="B35" s="275"/>
      <c r="C35" s="276"/>
      <c r="D35" s="274" t="s">
        <v>505</v>
      </c>
      <c r="E35" s="274"/>
      <c r="F35" s="274"/>
      <c r="G35" s="274"/>
      <c r="H35" s="274"/>
      <c r="I35" s="274"/>
      <c r="J35" s="274"/>
      <c r="K35" s="272"/>
    </row>
    <row r="36" s="1" customFormat="1" ht="15" customHeight="1">
      <c r="B36" s="275"/>
      <c r="C36" s="276"/>
      <c r="D36" s="274"/>
      <c r="E36" s="277" t="s">
        <v>100</v>
      </c>
      <c r="F36" s="274"/>
      <c r="G36" s="274" t="s">
        <v>506</v>
      </c>
      <c r="H36" s="274"/>
      <c r="I36" s="274"/>
      <c r="J36" s="274"/>
      <c r="K36" s="272"/>
    </row>
    <row r="37" s="1" customFormat="1" ht="30.75" customHeight="1">
      <c r="B37" s="275"/>
      <c r="C37" s="276"/>
      <c r="D37" s="274"/>
      <c r="E37" s="277" t="s">
        <v>507</v>
      </c>
      <c r="F37" s="274"/>
      <c r="G37" s="274" t="s">
        <v>508</v>
      </c>
      <c r="H37" s="274"/>
      <c r="I37" s="274"/>
      <c r="J37" s="274"/>
      <c r="K37" s="272"/>
    </row>
    <row r="38" s="1" customFormat="1" ht="15" customHeight="1">
      <c r="B38" s="275"/>
      <c r="C38" s="276"/>
      <c r="D38" s="274"/>
      <c r="E38" s="277" t="s">
        <v>54</v>
      </c>
      <c r="F38" s="274"/>
      <c r="G38" s="274" t="s">
        <v>509</v>
      </c>
      <c r="H38" s="274"/>
      <c r="I38" s="274"/>
      <c r="J38" s="274"/>
      <c r="K38" s="272"/>
    </row>
    <row r="39" s="1" customFormat="1" ht="15" customHeight="1">
      <c r="B39" s="275"/>
      <c r="C39" s="276"/>
      <c r="D39" s="274"/>
      <c r="E39" s="277" t="s">
        <v>55</v>
      </c>
      <c r="F39" s="274"/>
      <c r="G39" s="274" t="s">
        <v>510</v>
      </c>
      <c r="H39" s="274"/>
      <c r="I39" s="274"/>
      <c r="J39" s="274"/>
      <c r="K39" s="272"/>
    </row>
    <row r="40" s="1" customFormat="1" ht="15" customHeight="1">
      <c r="B40" s="275"/>
      <c r="C40" s="276"/>
      <c r="D40" s="274"/>
      <c r="E40" s="277" t="s">
        <v>101</v>
      </c>
      <c r="F40" s="274"/>
      <c r="G40" s="274" t="s">
        <v>511</v>
      </c>
      <c r="H40" s="274"/>
      <c r="I40" s="274"/>
      <c r="J40" s="274"/>
      <c r="K40" s="272"/>
    </row>
    <row r="41" s="1" customFormat="1" ht="15" customHeight="1">
      <c r="B41" s="275"/>
      <c r="C41" s="276"/>
      <c r="D41" s="274"/>
      <c r="E41" s="277" t="s">
        <v>102</v>
      </c>
      <c r="F41" s="274"/>
      <c r="G41" s="274" t="s">
        <v>512</v>
      </c>
      <c r="H41" s="274"/>
      <c r="I41" s="274"/>
      <c r="J41" s="274"/>
      <c r="K41" s="272"/>
    </row>
    <row r="42" s="1" customFormat="1" ht="15" customHeight="1">
      <c r="B42" s="275"/>
      <c r="C42" s="276"/>
      <c r="D42" s="274"/>
      <c r="E42" s="277" t="s">
        <v>513</v>
      </c>
      <c r="F42" s="274"/>
      <c r="G42" s="274" t="s">
        <v>514</v>
      </c>
      <c r="H42" s="274"/>
      <c r="I42" s="274"/>
      <c r="J42" s="274"/>
      <c r="K42" s="272"/>
    </row>
    <row r="43" s="1" customFormat="1" ht="15" customHeight="1">
      <c r="B43" s="275"/>
      <c r="C43" s="276"/>
      <c r="D43" s="274"/>
      <c r="E43" s="277"/>
      <c r="F43" s="274"/>
      <c r="G43" s="274" t="s">
        <v>515</v>
      </c>
      <c r="H43" s="274"/>
      <c r="I43" s="274"/>
      <c r="J43" s="274"/>
      <c r="K43" s="272"/>
    </row>
    <row r="44" s="1" customFormat="1" ht="15" customHeight="1">
      <c r="B44" s="275"/>
      <c r="C44" s="276"/>
      <c r="D44" s="274"/>
      <c r="E44" s="277" t="s">
        <v>516</v>
      </c>
      <c r="F44" s="274"/>
      <c r="G44" s="274" t="s">
        <v>517</v>
      </c>
      <c r="H44" s="274"/>
      <c r="I44" s="274"/>
      <c r="J44" s="274"/>
      <c r="K44" s="272"/>
    </row>
    <row r="45" s="1" customFormat="1" ht="15" customHeight="1">
      <c r="B45" s="275"/>
      <c r="C45" s="276"/>
      <c r="D45" s="274"/>
      <c r="E45" s="277" t="s">
        <v>104</v>
      </c>
      <c r="F45" s="274"/>
      <c r="G45" s="274" t="s">
        <v>518</v>
      </c>
      <c r="H45" s="274"/>
      <c r="I45" s="274"/>
      <c r="J45" s="274"/>
      <c r="K45" s="272"/>
    </row>
    <row r="46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="1" customFormat="1" ht="15" customHeight="1">
      <c r="B47" s="275"/>
      <c r="C47" s="276"/>
      <c r="D47" s="274" t="s">
        <v>519</v>
      </c>
      <c r="E47" s="274"/>
      <c r="F47" s="274"/>
      <c r="G47" s="274"/>
      <c r="H47" s="274"/>
      <c r="I47" s="274"/>
      <c r="J47" s="274"/>
      <c r="K47" s="272"/>
    </row>
    <row r="48" s="1" customFormat="1" ht="15" customHeight="1">
      <c r="B48" s="275"/>
      <c r="C48" s="276"/>
      <c r="D48" s="276"/>
      <c r="E48" s="274" t="s">
        <v>520</v>
      </c>
      <c r="F48" s="274"/>
      <c r="G48" s="274"/>
      <c r="H48" s="274"/>
      <c r="I48" s="274"/>
      <c r="J48" s="274"/>
      <c r="K48" s="272"/>
    </row>
    <row r="49" s="1" customFormat="1" ht="15" customHeight="1">
      <c r="B49" s="275"/>
      <c r="C49" s="276"/>
      <c r="D49" s="276"/>
      <c r="E49" s="274" t="s">
        <v>521</v>
      </c>
      <c r="F49" s="274"/>
      <c r="G49" s="274"/>
      <c r="H49" s="274"/>
      <c r="I49" s="274"/>
      <c r="J49" s="274"/>
      <c r="K49" s="272"/>
    </row>
    <row r="50" s="1" customFormat="1" ht="15" customHeight="1">
      <c r="B50" s="275"/>
      <c r="C50" s="276"/>
      <c r="D50" s="276"/>
      <c r="E50" s="274" t="s">
        <v>522</v>
      </c>
      <c r="F50" s="274"/>
      <c r="G50" s="274"/>
      <c r="H50" s="274"/>
      <c r="I50" s="274"/>
      <c r="J50" s="274"/>
      <c r="K50" s="272"/>
    </row>
    <row r="51" s="1" customFormat="1" ht="15" customHeight="1">
      <c r="B51" s="275"/>
      <c r="C51" s="276"/>
      <c r="D51" s="274" t="s">
        <v>523</v>
      </c>
      <c r="E51" s="274"/>
      <c r="F51" s="274"/>
      <c r="G51" s="274"/>
      <c r="H51" s="274"/>
      <c r="I51" s="274"/>
      <c r="J51" s="274"/>
      <c r="K51" s="272"/>
    </row>
    <row r="52" s="1" customFormat="1" ht="25.5" customHeight="1">
      <c r="B52" s="270"/>
      <c r="C52" s="271" t="s">
        <v>524</v>
      </c>
      <c r="D52" s="271"/>
      <c r="E52" s="271"/>
      <c r="F52" s="271"/>
      <c r="G52" s="271"/>
      <c r="H52" s="271"/>
      <c r="I52" s="271"/>
      <c r="J52" s="271"/>
      <c r="K52" s="272"/>
    </row>
    <row r="53" s="1" customFormat="1" ht="5.25" customHeight="1">
      <c r="B53" s="270"/>
      <c r="C53" s="273"/>
      <c r="D53" s="273"/>
      <c r="E53" s="273"/>
      <c r="F53" s="273"/>
      <c r="G53" s="273"/>
      <c r="H53" s="273"/>
      <c r="I53" s="273"/>
      <c r="J53" s="273"/>
      <c r="K53" s="272"/>
    </row>
    <row r="54" s="1" customFormat="1" ht="15" customHeight="1">
      <c r="B54" s="270"/>
      <c r="C54" s="274" t="s">
        <v>525</v>
      </c>
      <c r="D54" s="274"/>
      <c r="E54" s="274"/>
      <c r="F54" s="274"/>
      <c r="G54" s="274"/>
      <c r="H54" s="274"/>
      <c r="I54" s="274"/>
      <c r="J54" s="274"/>
      <c r="K54" s="272"/>
    </row>
    <row r="55" s="1" customFormat="1" ht="15" customHeight="1">
      <c r="B55" s="270"/>
      <c r="C55" s="274" t="s">
        <v>526</v>
      </c>
      <c r="D55" s="274"/>
      <c r="E55" s="274"/>
      <c r="F55" s="274"/>
      <c r="G55" s="274"/>
      <c r="H55" s="274"/>
      <c r="I55" s="274"/>
      <c r="J55" s="274"/>
      <c r="K55" s="272"/>
    </row>
    <row r="56" s="1" customFormat="1" ht="12.75" customHeight="1">
      <c r="B56" s="270"/>
      <c r="C56" s="274"/>
      <c r="D56" s="274"/>
      <c r="E56" s="274"/>
      <c r="F56" s="274"/>
      <c r="G56" s="274"/>
      <c r="H56" s="274"/>
      <c r="I56" s="274"/>
      <c r="J56" s="274"/>
      <c r="K56" s="272"/>
    </row>
    <row r="57" s="1" customFormat="1" ht="15" customHeight="1">
      <c r="B57" s="270"/>
      <c r="C57" s="274" t="s">
        <v>527</v>
      </c>
      <c r="D57" s="274"/>
      <c r="E57" s="274"/>
      <c r="F57" s="274"/>
      <c r="G57" s="274"/>
      <c r="H57" s="274"/>
      <c r="I57" s="274"/>
      <c r="J57" s="274"/>
      <c r="K57" s="272"/>
    </row>
    <row r="58" s="1" customFormat="1" ht="15" customHeight="1">
      <c r="B58" s="270"/>
      <c r="C58" s="276"/>
      <c r="D58" s="274" t="s">
        <v>528</v>
      </c>
      <c r="E58" s="274"/>
      <c r="F58" s="274"/>
      <c r="G58" s="274"/>
      <c r="H58" s="274"/>
      <c r="I58" s="274"/>
      <c r="J58" s="274"/>
      <c r="K58" s="272"/>
    </row>
    <row r="59" s="1" customFormat="1" ht="15" customHeight="1">
      <c r="B59" s="270"/>
      <c r="C59" s="276"/>
      <c r="D59" s="274" t="s">
        <v>529</v>
      </c>
      <c r="E59" s="274"/>
      <c r="F59" s="274"/>
      <c r="G59" s="274"/>
      <c r="H59" s="274"/>
      <c r="I59" s="274"/>
      <c r="J59" s="274"/>
      <c r="K59" s="272"/>
    </row>
    <row r="60" s="1" customFormat="1" ht="15" customHeight="1">
      <c r="B60" s="270"/>
      <c r="C60" s="276"/>
      <c r="D60" s="274" t="s">
        <v>530</v>
      </c>
      <c r="E60" s="274"/>
      <c r="F60" s="274"/>
      <c r="G60" s="274"/>
      <c r="H60" s="274"/>
      <c r="I60" s="274"/>
      <c r="J60" s="274"/>
      <c r="K60" s="272"/>
    </row>
    <row r="61" s="1" customFormat="1" ht="15" customHeight="1">
      <c r="B61" s="270"/>
      <c r="C61" s="276"/>
      <c r="D61" s="274" t="s">
        <v>531</v>
      </c>
      <c r="E61" s="274"/>
      <c r="F61" s="274"/>
      <c r="G61" s="274"/>
      <c r="H61" s="274"/>
      <c r="I61" s="274"/>
      <c r="J61" s="274"/>
      <c r="K61" s="272"/>
    </row>
    <row r="62" s="1" customFormat="1" ht="15" customHeight="1">
      <c r="B62" s="270"/>
      <c r="C62" s="276"/>
      <c r="D62" s="279" t="s">
        <v>532</v>
      </c>
      <c r="E62" s="279"/>
      <c r="F62" s="279"/>
      <c r="G62" s="279"/>
      <c r="H62" s="279"/>
      <c r="I62" s="279"/>
      <c r="J62" s="279"/>
      <c r="K62" s="272"/>
    </row>
    <row r="63" s="1" customFormat="1" ht="15" customHeight="1">
      <c r="B63" s="270"/>
      <c r="C63" s="276"/>
      <c r="D63" s="274" t="s">
        <v>533</v>
      </c>
      <c r="E63" s="274"/>
      <c r="F63" s="274"/>
      <c r="G63" s="274"/>
      <c r="H63" s="274"/>
      <c r="I63" s="274"/>
      <c r="J63" s="274"/>
      <c r="K63" s="272"/>
    </row>
    <row r="64" s="1" customFormat="1" ht="12.75" customHeight="1">
      <c r="B64" s="270"/>
      <c r="C64" s="276"/>
      <c r="D64" s="276"/>
      <c r="E64" s="280"/>
      <c r="F64" s="276"/>
      <c r="G64" s="276"/>
      <c r="H64" s="276"/>
      <c r="I64" s="276"/>
      <c r="J64" s="276"/>
      <c r="K64" s="272"/>
    </row>
    <row r="65" s="1" customFormat="1" ht="15" customHeight="1">
      <c r="B65" s="270"/>
      <c r="C65" s="276"/>
      <c r="D65" s="274" t="s">
        <v>534</v>
      </c>
      <c r="E65" s="274"/>
      <c r="F65" s="274"/>
      <c r="G65" s="274"/>
      <c r="H65" s="274"/>
      <c r="I65" s="274"/>
      <c r="J65" s="274"/>
      <c r="K65" s="272"/>
    </row>
    <row r="66" s="1" customFormat="1" ht="15" customHeight="1">
      <c r="B66" s="270"/>
      <c r="C66" s="276"/>
      <c r="D66" s="279" t="s">
        <v>535</v>
      </c>
      <c r="E66" s="279"/>
      <c r="F66" s="279"/>
      <c r="G66" s="279"/>
      <c r="H66" s="279"/>
      <c r="I66" s="279"/>
      <c r="J66" s="279"/>
      <c r="K66" s="272"/>
    </row>
    <row r="67" s="1" customFormat="1" ht="15" customHeight="1">
      <c r="B67" s="270"/>
      <c r="C67" s="276"/>
      <c r="D67" s="274" t="s">
        <v>536</v>
      </c>
      <c r="E67" s="274"/>
      <c r="F67" s="274"/>
      <c r="G67" s="274"/>
      <c r="H67" s="274"/>
      <c r="I67" s="274"/>
      <c r="J67" s="274"/>
      <c r="K67" s="272"/>
    </row>
    <row r="68" s="1" customFormat="1" ht="15" customHeight="1">
      <c r="B68" s="270"/>
      <c r="C68" s="276"/>
      <c r="D68" s="274" t="s">
        <v>537</v>
      </c>
      <c r="E68" s="274"/>
      <c r="F68" s="274"/>
      <c r="G68" s="274"/>
      <c r="H68" s="274"/>
      <c r="I68" s="274"/>
      <c r="J68" s="274"/>
      <c r="K68" s="272"/>
    </row>
    <row r="69" s="1" customFormat="1" ht="15" customHeight="1">
      <c r="B69" s="270"/>
      <c r="C69" s="276"/>
      <c r="D69" s="274" t="s">
        <v>538</v>
      </c>
      <c r="E69" s="274"/>
      <c r="F69" s="274"/>
      <c r="G69" s="274"/>
      <c r="H69" s="274"/>
      <c r="I69" s="274"/>
      <c r="J69" s="274"/>
      <c r="K69" s="272"/>
    </row>
    <row r="70" s="1" customFormat="1" ht="15" customHeight="1">
      <c r="B70" s="270"/>
      <c r="C70" s="276"/>
      <c r="D70" s="274" t="s">
        <v>539</v>
      </c>
      <c r="E70" s="274"/>
      <c r="F70" s="274"/>
      <c r="G70" s="274"/>
      <c r="H70" s="274"/>
      <c r="I70" s="274"/>
      <c r="J70" s="274"/>
      <c r="K70" s="272"/>
    </row>
    <row r="71" s="1" customFormat="1" ht="12.75" customHeight="1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="1" customFormat="1" ht="18.75" customHeight="1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="1" customFormat="1" ht="18.75" customHeight="1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="1" customFormat="1" ht="7.5" customHeight="1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="1" customFormat="1" ht="45" customHeight="1">
      <c r="B75" s="289"/>
      <c r="C75" s="290" t="s">
        <v>540</v>
      </c>
      <c r="D75" s="290"/>
      <c r="E75" s="290"/>
      <c r="F75" s="290"/>
      <c r="G75" s="290"/>
      <c r="H75" s="290"/>
      <c r="I75" s="290"/>
      <c r="J75" s="290"/>
      <c r="K75" s="291"/>
    </row>
    <row r="76" s="1" customFormat="1" ht="17.25" customHeight="1">
      <c r="B76" s="289"/>
      <c r="C76" s="292" t="s">
        <v>541</v>
      </c>
      <c r="D76" s="292"/>
      <c r="E76" s="292"/>
      <c r="F76" s="292" t="s">
        <v>542</v>
      </c>
      <c r="G76" s="293"/>
      <c r="H76" s="292" t="s">
        <v>55</v>
      </c>
      <c r="I76" s="292" t="s">
        <v>58</v>
      </c>
      <c r="J76" s="292" t="s">
        <v>543</v>
      </c>
      <c r="K76" s="291"/>
    </row>
    <row r="77" s="1" customFormat="1" ht="17.25" customHeight="1">
      <c r="B77" s="289"/>
      <c r="C77" s="294" t="s">
        <v>544</v>
      </c>
      <c r="D77" s="294"/>
      <c r="E77" s="294"/>
      <c r="F77" s="295" t="s">
        <v>545</v>
      </c>
      <c r="G77" s="296"/>
      <c r="H77" s="294"/>
      <c r="I77" s="294"/>
      <c r="J77" s="294" t="s">
        <v>546</v>
      </c>
      <c r="K77" s="291"/>
    </row>
    <row r="78" s="1" customFormat="1" ht="5.25" customHeight="1">
      <c r="B78" s="289"/>
      <c r="C78" s="297"/>
      <c r="D78" s="297"/>
      <c r="E78" s="297"/>
      <c r="F78" s="297"/>
      <c r="G78" s="298"/>
      <c r="H78" s="297"/>
      <c r="I78" s="297"/>
      <c r="J78" s="297"/>
      <c r="K78" s="291"/>
    </row>
    <row r="79" s="1" customFormat="1" ht="15" customHeight="1">
      <c r="B79" s="289"/>
      <c r="C79" s="277" t="s">
        <v>54</v>
      </c>
      <c r="D79" s="299"/>
      <c r="E79" s="299"/>
      <c r="F79" s="300" t="s">
        <v>547</v>
      </c>
      <c r="G79" s="301"/>
      <c r="H79" s="277" t="s">
        <v>548</v>
      </c>
      <c r="I79" s="277" t="s">
        <v>549</v>
      </c>
      <c r="J79" s="277">
        <v>20</v>
      </c>
      <c r="K79" s="291"/>
    </row>
    <row r="80" s="1" customFormat="1" ht="15" customHeight="1">
      <c r="B80" s="289"/>
      <c r="C80" s="277" t="s">
        <v>550</v>
      </c>
      <c r="D80" s="277"/>
      <c r="E80" s="277"/>
      <c r="F80" s="300" t="s">
        <v>547</v>
      </c>
      <c r="G80" s="301"/>
      <c r="H80" s="277" t="s">
        <v>551</v>
      </c>
      <c r="I80" s="277" t="s">
        <v>549</v>
      </c>
      <c r="J80" s="277">
        <v>120</v>
      </c>
      <c r="K80" s="291"/>
    </row>
    <row r="81" s="1" customFormat="1" ht="15" customHeight="1">
      <c r="B81" s="302"/>
      <c r="C81" s="277" t="s">
        <v>552</v>
      </c>
      <c r="D81" s="277"/>
      <c r="E81" s="277"/>
      <c r="F81" s="300" t="s">
        <v>553</v>
      </c>
      <c r="G81" s="301"/>
      <c r="H81" s="277" t="s">
        <v>554</v>
      </c>
      <c r="I81" s="277" t="s">
        <v>549</v>
      </c>
      <c r="J81" s="277">
        <v>50</v>
      </c>
      <c r="K81" s="291"/>
    </row>
    <row r="82" s="1" customFormat="1" ht="15" customHeight="1">
      <c r="B82" s="302"/>
      <c r="C82" s="277" t="s">
        <v>555</v>
      </c>
      <c r="D82" s="277"/>
      <c r="E82" s="277"/>
      <c r="F82" s="300" t="s">
        <v>547</v>
      </c>
      <c r="G82" s="301"/>
      <c r="H82" s="277" t="s">
        <v>556</v>
      </c>
      <c r="I82" s="277" t="s">
        <v>557</v>
      </c>
      <c r="J82" s="277"/>
      <c r="K82" s="291"/>
    </row>
    <row r="83" s="1" customFormat="1" ht="15" customHeight="1">
      <c r="B83" s="302"/>
      <c r="C83" s="303" t="s">
        <v>558</v>
      </c>
      <c r="D83" s="303"/>
      <c r="E83" s="303"/>
      <c r="F83" s="304" t="s">
        <v>553</v>
      </c>
      <c r="G83" s="303"/>
      <c r="H83" s="303" t="s">
        <v>559</v>
      </c>
      <c r="I83" s="303" t="s">
        <v>549</v>
      </c>
      <c r="J83" s="303">
        <v>15</v>
      </c>
      <c r="K83" s="291"/>
    </row>
    <row r="84" s="1" customFormat="1" ht="15" customHeight="1">
      <c r="B84" s="302"/>
      <c r="C84" s="303" t="s">
        <v>560</v>
      </c>
      <c r="D84" s="303"/>
      <c r="E84" s="303"/>
      <c r="F84" s="304" t="s">
        <v>553</v>
      </c>
      <c r="G84" s="303"/>
      <c r="H84" s="303" t="s">
        <v>561</v>
      </c>
      <c r="I84" s="303" t="s">
        <v>549</v>
      </c>
      <c r="J84" s="303">
        <v>15</v>
      </c>
      <c r="K84" s="291"/>
    </row>
    <row r="85" s="1" customFormat="1" ht="15" customHeight="1">
      <c r="B85" s="302"/>
      <c r="C85" s="303" t="s">
        <v>562</v>
      </c>
      <c r="D85" s="303"/>
      <c r="E85" s="303"/>
      <c r="F85" s="304" t="s">
        <v>553</v>
      </c>
      <c r="G85" s="303"/>
      <c r="H85" s="303" t="s">
        <v>563</v>
      </c>
      <c r="I85" s="303" t="s">
        <v>549</v>
      </c>
      <c r="J85" s="303">
        <v>20</v>
      </c>
      <c r="K85" s="291"/>
    </row>
    <row r="86" s="1" customFormat="1" ht="15" customHeight="1">
      <c r="B86" s="302"/>
      <c r="C86" s="303" t="s">
        <v>564</v>
      </c>
      <c r="D86" s="303"/>
      <c r="E86" s="303"/>
      <c r="F86" s="304" t="s">
        <v>553</v>
      </c>
      <c r="G86" s="303"/>
      <c r="H86" s="303" t="s">
        <v>565</v>
      </c>
      <c r="I86" s="303" t="s">
        <v>549</v>
      </c>
      <c r="J86" s="303">
        <v>20</v>
      </c>
      <c r="K86" s="291"/>
    </row>
    <row r="87" s="1" customFormat="1" ht="15" customHeight="1">
      <c r="B87" s="302"/>
      <c r="C87" s="277" t="s">
        <v>566</v>
      </c>
      <c r="D87" s="277"/>
      <c r="E87" s="277"/>
      <c r="F87" s="300" t="s">
        <v>553</v>
      </c>
      <c r="G87" s="301"/>
      <c r="H87" s="277" t="s">
        <v>567</v>
      </c>
      <c r="I87" s="277" t="s">
        <v>549</v>
      </c>
      <c r="J87" s="277">
        <v>50</v>
      </c>
      <c r="K87" s="291"/>
    </row>
    <row r="88" s="1" customFormat="1" ht="15" customHeight="1">
      <c r="B88" s="302"/>
      <c r="C88" s="277" t="s">
        <v>568</v>
      </c>
      <c r="D88" s="277"/>
      <c r="E88" s="277"/>
      <c r="F88" s="300" t="s">
        <v>553</v>
      </c>
      <c r="G88" s="301"/>
      <c r="H88" s="277" t="s">
        <v>569</v>
      </c>
      <c r="I88" s="277" t="s">
        <v>549</v>
      </c>
      <c r="J88" s="277">
        <v>20</v>
      </c>
      <c r="K88" s="291"/>
    </row>
    <row r="89" s="1" customFormat="1" ht="15" customHeight="1">
      <c r="B89" s="302"/>
      <c r="C89" s="277" t="s">
        <v>570</v>
      </c>
      <c r="D89" s="277"/>
      <c r="E89" s="277"/>
      <c r="F89" s="300" t="s">
        <v>553</v>
      </c>
      <c r="G89" s="301"/>
      <c r="H89" s="277" t="s">
        <v>571</v>
      </c>
      <c r="I89" s="277" t="s">
        <v>549</v>
      </c>
      <c r="J89" s="277">
        <v>20</v>
      </c>
      <c r="K89" s="291"/>
    </row>
    <row r="90" s="1" customFormat="1" ht="15" customHeight="1">
      <c r="B90" s="302"/>
      <c r="C90" s="277" t="s">
        <v>572</v>
      </c>
      <c r="D90" s="277"/>
      <c r="E90" s="277"/>
      <c r="F90" s="300" t="s">
        <v>553</v>
      </c>
      <c r="G90" s="301"/>
      <c r="H90" s="277" t="s">
        <v>573</v>
      </c>
      <c r="I90" s="277" t="s">
        <v>549</v>
      </c>
      <c r="J90" s="277">
        <v>50</v>
      </c>
      <c r="K90" s="291"/>
    </row>
    <row r="91" s="1" customFormat="1" ht="15" customHeight="1">
      <c r="B91" s="302"/>
      <c r="C91" s="277" t="s">
        <v>574</v>
      </c>
      <c r="D91" s="277"/>
      <c r="E91" s="277"/>
      <c r="F91" s="300" t="s">
        <v>553</v>
      </c>
      <c r="G91" s="301"/>
      <c r="H91" s="277" t="s">
        <v>574</v>
      </c>
      <c r="I91" s="277" t="s">
        <v>549</v>
      </c>
      <c r="J91" s="277">
        <v>50</v>
      </c>
      <c r="K91" s="291"/>
    </row>
    <row r="92" s="1" customFormat="1" ht="15" customHeight="1">
      <c r="B92" s="302"/>
      <c r="C92" s="277" t="s">
        <v>575</v>
      </c>
      <c r="D92" s="277"/>
      <c r="E92" s="277"/>
      <c r="F92" s="300" t="s">
        <v>553</v>
      </c>
      <c r="G92" s="301"/>
      <c r="H92" s="277" t="s">
        <v>576</v>
      </c>
      <c r="I92" s="277" t="s">
        <v>549</v>
      </c>
      <c r="J92" s="277">
        <v>255</v>
      </c>
      <c r="K92" s="291"/>
    </row>
    <row r="93" s="1" customFormat="1" ht="15" customHeight="1">
      <c r="B93" s="302"/>
      <c r="C93" s="277" t="s">
        <v>577</v>
      </c>
      <c r="D93" s="277"/>
      <c r="E93" s="277"/>
      <c r="F93" s="300" t="s">
        <v>547</v>
      </c>
      <c r="G93" s="301"/>
      <c r="H93" s="277" t="s">
        <v>578</v>
      </c>
      <c r="I93" s="277" t="s">
        <v>579</v>
      </c>
      <c r="J93" s="277"/>
      <c r="K93" s="291"/>
    </row>
    <row r="94" s="1" customFormat="1" ht="15" customHeight="1">
      <c r="B94" s="302"/>
      <c r="C94" s="277" t="s">
        <v>580</v>
      </c>
      <c r="D94" s="277"/>
      <c r="E94" s="277"/>
      <c r="F94" s="300" t="s">
        <v>547</v>
      </c>
      <c r="G94" s="301"/>
      <c r="H94" s="277" t="s">
        <v>581</v>
      </c>
      <c r="I94" s="277" t="s">
        <v>582</v>
      </c>
      <c r="J94" s="277"/>
      <c r="K94" s="291"/>
    </row>
    <row r="95" s="1" customFormat="1" ht="15" customHeight="1">
      <c r="B95" s="302"/>
      <c r="C95" s="277" t="s">
        <v>583</v>
      </c>
      <c r="D95" s="277"/>
      <c r="E95" s="277"/>
      <c r="F95" s="300" t="s">
        <v>547</v>
      </c>
      <c r="G95" s="301"/>
      <c r="H95" s="277" t="s">
        <v>583</v>
      </c>
      <c r="I95" s="277" t="s">
        <v>582</v>
      </c>
      <c r="J95" s="277"/>
      <c r="K95" s="291"/>
    </row>
    <row r="96" s="1" customFormat="1" ht="15" customHeight="1">
      <c r="B96" s="302"/>
      <c r="C96" s="277" t="s">
        <v>39</v>
      </c>
      <c r="D96" s="277"/>
      <c r="E96" s="277"/>
      <c r="F96" s="300" t="s">
        <v>547</v>
      </c>
      <c r="G96" s="301"/>
      <c r="H96" s="277" t="s">
        <v>584</v>
      </c>
      <c r="I96" s="277" t="s">
        <v>582</v>
      </c>
      <c r="J96" s="277"/>
      <c r="K96" s="291"/>
    </row>
    <row r="97" s="1" customFormat="1" ht="15" customHeight="1">
      <c r="B97" s="302"/>
      <c r="C97" s="277" t="s">
        <v>49</v>
      </c>
      <c r="D97" s="277"/>
      <c r="E97" s="277"/>
      <c r="F97" s="300" t="s">
        <v>547</v>
      </c>
      <c r="G97" s="301"/>
      <c r="H97" s="277" t="s">
        <v>585</v>
      </c>
      <c r="I97" s="277" t="s">
        <v>582</v>
      </c>
      <c r="J97" s="277"/>
      <c r="K97" s="291"/>
    </row>
    <row r="98" s="1" customFormat="1" ht="15" customHeight="1">
      <c r="B98" s="305"/>
      <c r="C98" s="306"/>
      <c r="D98" s="306"/>
      <c r="E98" s="306"/>
      <c r="F98" s="306"/>
      <c r="G98" s="306"/>
      <c r="H98" s="306"/>
      <c r="I98" s="306"/>
      <c r="J98" s="306"/>
      <c r="K98" s="307"/>
    </row>
    <row r="99" s="1" customFormat="1" ht="18.75" customHeight="1">
      <c r="B99" s="308"/>
      <c r="C99" s="309"/>
      <c r="D99" s="309"/>
      <c r="E99" s="309"/>
      <c r="F99" s="309"/>
      <c r="G99" s="309"/>
      <c r="H99" s="309"/>
      <c r="I99" s="309"/>
      <c r="J99" s="309"/>
      <c r="K99" s="308"/>
    </row>
    <row r="100" s="1" customFormat="1" ht="18.75" customHeight="1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="1" customFormat="1" ht="7.5" customHeight="1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="1" customFormat="1" ht="45" customHeight="1">
      <c r="B102" s="289"/>
      <c r="C102" s="290" t="s">
        <v>586</v>
      </c>
      <c r="D102" s="290"/>
      <c r="E102" s="290"/>
      <c r="F102" s="290"/>
      <c r="G102" s="290"/>
      <c r="H102" s="290"/>
      <c r="I102" s="290"/>
      <c r="J102" s="290"/>
      <c r="K102" s="291"/>
    </row>
    <row r="103" s="1" customFormat="1" ht="17.25" customHeight="1">
      <c r="B103" s="289"/>
      <c r="C103" s="292" t="s">
        <v>541</v>
      </c>
      <c r="D103" s="292"/>
      <c r="E103" s="292"/>
      <c r="F103" s="292" t="s">
        <v>542</v>
      </c>
      <c r="G103" s="293"/>
      <c r="H103" s="292" t="s">
        <v>55</v>
      </c>
      <c r="I103" s="292" t="s">
        <v>58</v>
      </c>
      <c r="J103" s="292" t="s">
        <v>543</v>
      </c>
      <c r="K103" s="291"/>
    </row>
    <row r="104" s="1" customFormat="1" ht="17.25" customHeight="1">
      <c r="B104" s="289"/>
      <c r="C104" s="294" t="s">
        <v>544</v>
      </c>
      <c r="D104" s="294"/>
      <c r="E104" s="294"/>
      <c r="F104" s="295" t="s">
        <v>545</v>
      </c>
      <c r="G104" s="296"/>
      <c r="H104" s="294"/>
      <c r="I104" s="294"/>
      <c r="J104" s="294" t="s">
        <v>546</v>
      </c>
      <c r="K104" s="291"/>
    </row>
    <row r="105" s="1" customFormat="1" ht="5.25" customHeight="1">
      <c r="B105" s="289"/>
      <c r="C105" s="292"/>
      <c r="D105" s="292"/>
      <c r="E105" s="292"/>
      <c r="F105" s="292"/>
      <c r="G105" s="310"/>
      <c r="H105" s="292"/>
      <c r="I105" s="292"/>
      <c r="J105" s="292"/>
      <c r="K105" s="291"/>
    </row>
    <row r="106" s="1" customFormat="1" ht="15" customHeight="1">
      <c r="B106" s="289"/>
      <c r="C106" s="277" t="s">
        <v>54</v>
      </c>
      <c r="D106" s="299"/>
      <c r="E106" s="299"/>
      <c r="F106" s="300" t="s">
        <v>547</v>
      </c>
      <c r="G106" s="277"/>
      <c r="H106" s="277" t="s">
        <v>587</v>
      </c>
      <c r="I106" s="277" t="s">
        <v>549</v>
      </c>
      <c r="J106" s="277">
        <v>20</v>
      </c>
      <c r="K106" s="291"/>
    </row>
    <row r="107" s="1" customFormat="1" ht="15" customHeight="1">
      <c r="B107" s="289"/>
      <c r="C107" s="277" t="s">
        <v>550</v>
      </c>
      <c r="D107" s="277"/>
      <c r="E107" s="277"/>
      <c r="F107" s="300" t="s">
        <v>547</v>
      </c>
      <c r="G107" s="277"/>
      <c r="H107" s="277" t="s">
        <v>587</v>
      </c>
      <c r="I107" s="277" t="s">
        <v>549</v>
      </c>
      <c r="J107" s="277">
        <v>120</v>
      </c>
      <c r="K107" s="291"/>
    </row>
    <row r="108" s="1" customFormat="1" ht="15" customHeight="1">
      <c r="B108" s="302"/>
      <c r="C108" s="277" t="s">
        <v>552</v>
      </c>
      <c r="D108" s="277"/>
      <c r="E108" s="277"/>
      <c r="F108" s="300" t="s">
        <v>553</v>
      </c>
      <c r="G108" s="277"/>
      <c r="H108" s="277" t="s">
        <v>587</v>
      </c>
      <c r="I108" s="277" t="s">
        <v>549</v>
      </c>
      <c r="J108" s="277">
        <v>50</v>
      </c>
      <c r="K108" s="291"/>
    </row>
    <row r="109" s="1" customFormat="1" ht="15" customHeight="1">
      <c r="B109" s="302"/>
      <c r="C109" s="277" t="s">
        <v>555</v>
      </c>
      <c r="D109" s="277"/>
      <c r="E109" s="277"/>
      <c r="F109" s="300" t="s">
        <v>547</v>
      </c>
      <c r="G109" s="277"/>
      <c r="H109" s="277" t="s">
        <v>587</v>
      </c>
      <c r="I109" s="277" t="s">
        <v>557</v>
      </c>
      <c r="J109" s="277"/>
      <c r="K109" s="291"/>
    </row>
    <row r="110" s="1" customFormat="1" ht="15" customHeight="1">
      <c r="B110" s="302"/>
      <c r="C110" s="277" t="s">
        <v>566</v>
      </c>
      <c r="D110" s="277"/>
      <c r="E110" s="277"/>
      <c r="F110" s="300" t="s">
        <v>553</v>
      </c>
      <c r="G110" s="277"/>
      <c r="H110" s="277" t="s">
        <v>587</v>
      </c>
      <c r="I110" s="277" t="s">
        <v>549</v>
      </c>
      <c r="J110" s="277">
        <v>50</v>
      </c>
      <c r="K110" s="291"/>
    </row>
    <row r="111" s="1" customFormat="1" ht="15" customHeight="1">
      <c r="B111" s="302"/>
      <c r="C111" s="277" t="s">
        <v>574</v>
      </c>
      <c r="D111" s="277"/>
      <c r="E111" s="277"/>
      <c r="F111" s="300" t="s">
        <v>553</v>
      </c>
      <c r="G111" s="277"/>
      <c r="H111" s="277" t="s">
        <v>587</v>
      </c>
      <c r="I111" s="277" t="s">
        <v>549</v>
      </c>
      <c r="J111" s="277">
        <v>50</v>
      </c>
      <c r="K111" s="291"/>
    </row>
    <row r="112" s="1" customFormat="1" ht="15" customHeight="1">
      <c r="B112" s="302"/>
      <c r="C112" s="277" t="s">
        <v>572</v>
      </c>
      <c r="D112" s="277"/>
      <c r="E112" s="277"/>
      <c r="F112" s="300" t="s">
        <v>553</v>
      </c>
      <c r="G112" s="277"/>
      <c r="H112" s="277" t="s">
        <v>587</v>
      </c>
      <c r="I112" s="277" t="s">
        <v>549</v>
      </c>
      <c r="J112" s="277">
        <v>50</v>
      </c>
      <c r="K112" s="291"/>
    </row>
    <row r="113" s="1" customFormat="1" ht="15" customHeight="1">
      <c r="B113" s="302"/>
      <c r="C113" s="277" t="s">
        <v>54</v>
      </c>
      <c r="D113" s="277"/>
      <c r="E113" s="277"/>
      <c r="F113" s="300" t="s">
        <v>547</v>
      </c>
      <c r="G113" s="277"/>
      <c r="H113" s="277" t="s">
        <v>588</v>
      </c>
      <c r="I113" s="277" t="s">
        <v>549</v>
      </c>
      <c r="J113" s="277">
        <v>20</v>
      </c>
      <c r="K113" s="291"/>
    </row>
    <row r="114" s="1" customFormat="1" ht="15" customHeight="1">
      <c r="B114" s="302"/>
      <c r="C114" s="277" t="s">
        <v>589</v>
      </c>
      <c r="D114" s="277"/>
      <c r="E114" s="277"/>
      <c r="F114" s="300" t="s">
        <v>547</v>
      </c>
      <c r="G114" s="277"/>
      <c r="H114" s="277" t="s">
        <v>590</v>
      </c>
      <c r="I114" s="277" t="s">
        <v>549</v>
      </c>
      <c r="J114" s="277">
        <v>120</v>
      </c>
      <c r="K114" s="291"/>
    </row>
    <row r="115" s="1" customFormat="1" ht="15" customHeight="1">
      <c r="B115" s="302"/>
      <c r="C115" s="277" t="s">
        <v>39</v>
      </c>
      <c r="D115" s="277"/>
      <c r="E115" s="277"/>
      <c r="F115" s="300" t="s">
        <v>547</v>
      </c>
      <c r="G115" s="277"/>
      <c r="H115" s="277" t="s">
        <v>591</v>
      </c>
      <c r="I115" s="277" t="s">
        <v>582</v>
      </c>
      <c r="J115" s="277"/>
      <c r="K115" s="291"/>
    </row>
    <row r="116" s="1" customFormat="1" ht="15" customHeight="1">
      <c r="B116" s="302"/>
      <c r="C116" s="277" t="s">
        <v>49</v>
      </c>
      <c r="D116" s="277"/>
      <c r="E116" s="277"/>
      <c r="F116" s="300" t="s">
        <v>547</v>
      </c>
      <c r="G116" s="277"/>
      <c r="H116" s="277" t="s">
        <v>592</v>
      </c>
      <c r="I116" s="277" t="s">
        <v>582</v>
      </c>
      <c r="J116" s="277"/>
      <c r="K116" s="291"/>
    </row>
    <row r="117" s="1" customFormat="1" ht="15" customHeight="1">
      <c r="B117" s="302"/>
      <c r="C117" s="277" t="s">
        <v>58</v>
      </c>
      <c r="D117" s="277"/>
      <c r="E117" s="277"/>
      <c r="F117" s="300" t="s">
        <v>547</v>
      </c>
      <c r="G117" s="277"/>
      <c r="H117" s="277" t="s">
        <v>593</v>
      </c>
      <c r="I117" s="277" t="s">
        <v>594</v>
      </c>
      <c r="J117" s="277"/>
      <c r="K117" s="291"/>
    </row>
    <row r="118" s="1" customFormat="1" ht="15" customHeight="1">
      <c r="B118" s="305"/>
      <c r="C118" s="311"/>
      <c r="D118" s="311"/>
      <c r="E118" s="311"/>
      <c r="F118" s="311"/>
      <c r="G118" s="311"/>
      <c r="H118" s="311"/>
      <c r="I118" s="311"/>
      <c r="J118" s="311"/>
      <c r="K118" s="307"/>
    </row>
    <row r="119" s="1" customFormat="1" ht="18.75" customHeight="1">
      <c r="B119" s="312"/>
      <c r="C119" s="313"/>
      <c r="D119" s="313"/>
      <c r="E119" s="313"/>
      <c r="F119" s="314"/>
      <c r="G119" s="313"/>
      <c r="H119" s="313"/>
      <c r="I119" s="313"/>
      <c r="J119" s="313"/>
      <c r="K119" s="312"/>
    </row>
    <row r="120" s="1" customFormat="1" ht="18.75" customHeight="1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="1" customFormat="1" ht="7.5" customHeight="1">
      <c r="B121" s="315"/>
      <c r="C121" s="316"/>
      <c r="D121" s="316"/>
      <c r="E121" s="316"/>
      <c r="F121" s="316"/>
      <c r="G121" s="316"/>
      <c r="H121" s="316"/>
      <c r="I121" s="316"/>
      <c r="J121" s="316"/>
      <c r="K121" s="317"/>
    </row>
    <row r="122" s="1" customFormat="1" ht="45" customHeight="1">
      <c r="B122" s="318"/>
      <c r="C122" s="268" t="s">
        <v>595</v>
      </c>
      <c r="D122" s="268"/>
      <c r="E122" s="268"/>
      <c r="F122" s="268"/>
      <c r="G122" s="268"/>
      <c r="H122" s="268"/>
      <c r="I122" s="268"/>
      <c r="J122" s="268"/>
      <c r="K122" s="319"/>
    </row>
    <row r="123" s="1" customFormat="1" ht="17.25" customHeight="1">
      <c r="B123" s="320"/>
      <c r="C123" s="292" t="s">
        <v>541</v>
      </c>
      <c r="D123" s="292"/>
      <c r="E123" s="292"/>
      <c r="F123" s="292" t="s">
        <v>542</v>
      </c>
      <c r="G123" s="293"/>
      <c r="H123" s="292" t="s">
        <v>55</v>
      </c>
      <c r="I123" s="292" t="s">
        <v>58</v>
      </c>
      <c r="J123" s="292" t="s">
        <v>543</v>
      </c>
      <c r="K123" s="321"/>
    </row>
    <row r="124" s="1" customFormat="1" ht="17.25" customHeight="1">
      <c r="B124" s="320"/>
      <c r="C124" s="294" t="s">
        <v>544</v>
      </c>
      <c r="D124" s="294"/>
      <c r="E124" s="294"/>
      <c r="F124" s="295" t="s">
        <v>545</v>
      </c>
      <c r="G124" s="296"/>
      <c r="H124" s="294"/>
      <c r="I124" s="294"/>
      <c r="J124" s="294" t="s">
        <v>546</v>
      </c>
      <c r="K124" s="321"/>
    </row>
    <row r="125" s="1" customFormat="1" ht="5.25" customHeight="1">
      <c r="B125" s="322"/>
      <c r="C125" s="297"/>
      <c r="D125" s="297"/>
      <c r="E125" s="297"/>
      <c r="F125" s="297"/>
      <c r="G125" s="323"/>
      <c r="H125" s="297"/>
      <c r="I125" s="297"/>
      <c r="J125" s="297"/>
      <c r="K125" s="324"/>
    </row>
    <row r="126" s="1" customFormat="1" ht="15" customHeight="1">
      <c r="B126" s="322"/>
      <c r="C126" s="277" t="s">
        <v>550</v>
      </c>
      <c r="D126" s="299"/>
      <c r="E126" s="299"/>
      <c r="F126" s="300" t="s">
        <v>547</v>
      </c>
      <c r="G126" s="277"/>
      <c r="H126" s="277" t="s">
        <v>587</v>
      </c>
      <c r="I126" s="277" t="s">
        <v>549</v>
      </c>
      <c r="J126" s="277">
        <v>120</v>
      </c>
      <c r="K126" s="325"/>
    </row>
    <row r="127" s="1" customFormat="1" ht="15" customHeight="1">
      <c r="B127" s="322"/>
      <c r="C127" s="277" t="s">
        <v>596</v>
      </c>
      <c r="D127" s="277"/>
      <c r="E127" s="277"/>
      <c r="F127" s="300" t="s">
        <v>547</v>
      </c>
      <c r="G127" s="277"/>
      <c r="H127" s="277" t="s">
        <v>597</v>
      </c>
      <c r="I127" s="277" t="s">
        <v>549</v>
      </c>
      <c r="J127" s="277" t="s">
        <v>598</v>
      </c>
      <c r="K127" s="325"/>
    </row>
    <row r="128" s="1" customFormat="1" ht="15" customHeight="1">
      <c r="B128" s="322"/>
      <c r="C128" s="277" t="s">
        <v>495</v>
      </c>
      <c r="D128" s="277"/>
      <c r="E128" s="277"/>
      <c r="F128" s="300" t="s">
        <v>547</v>
      </c>
      <c r="G128" s="277"/>
      <c r="H128" s="277" t="s">
        <v>599</v>
      </c>
      <c r="I128" s="277" t="s">
        <v>549</v>
      </c>
      <c r="J128" s="277" t="s">
        <v>598</v>
      </c>
      <c r="K128" s="325"/>
    </row>
    <row r="129" s="1" customFormat="1" ht="15" customHeight="1">
      <c r="B129" s="322"/>
      <c r="C129" s="277" t="s">
        <v>558</v>
      </c>
      <c r="D129" s="277"/>
      <c r="E129" s="277"/>
      <c r="F129" s="300" t="s">
        <v>553</v>
      </c>
      <c r="G129" s="277"/>
      <c r="H129" s="277" t="s">
        <v>559</v>
      </c>
      <c r="I129" s="277" t="s">
        <v>549</v>
      </c>
      <c r="J129" s="277">
        <v>15</v>
      </c>
      <c r="K129" s="325"/>
    </row>
    <row r="130" s="1" customFormat="1" ht="15" customHeight="1">
      <c r="B130" s="322"/>
      <c r="C130" s="303" t="s">
        <v>560</v>
      </c>
      <c r="D130" s="303"/>
      <c r="E130" s="303"/>
      <c r="F130" s="304" t="s">
        <v>553</v>
      </c>
      <c r="G130" s="303"/>
      <c r="H130" s="303" t="s">
        <v>561</v>
      </c>
      <c r="I130" s="303" t="s">
        <v>549</v>
      </c>
      <c r="J130" s="303">
        <v>15</v>
      </c>
      <c r="K130" s="325"/>
    </row>
    <row r="131" s="1" customFormat="1" ht="15" customHeight="1">
      <c r="B131" s="322"/>
      <c r="C131" s="303" t="s">
        <v>562</v>
      </c>
      <c r="D131" s="303"/>
      <c r="E131" s="303"/>
      <c r="F131" s="304" t="s">
        <v>553</v>
      </c>
      <c r="G131" s="303"/>
      <c r="H131" s="303" t="s">
        <v>563</v>
      </c>
      <c r="I131" s="303" t="s">
        <v>549</v>
      </c>
      <c r="J131" s="303">
        <v>20</v>
      </c>
      <c r="K131" s="325"/>
    </row>
    <row r="132" s="1" customFormat="1" ht="15" customHeight="1">
      <c r="B132" s="322"/>
      <c r="C132" s="303" t="s">
        <v>564</v>
      </c>
      <c r="D132" s="303"/>
      <c r="E132" s="303"/>
      <c r="F132" s="304" t="s">
        <v>553</v>
      </c>
      <c r="G132" s="303"/>
      <c r="H132" s="303" t="s">
        <v>565</v>
      </c>
      <c r="I132" s="303" t="s">
        <v>549</v>
      </c>
      <c r="J132" s="303">
        <v>20</v>
      </c>
      <c r="K132" s="325"/>
    </row>
    <row r="133" s="1" customFormat="1" ht="15" customHeight="1">
      <c r="B133" s="322"/>
      <c r="C133" s="277" t="s">
        <v>552</v>
      </c>
      <c r="D133" s="277"/>
      <c r="E133" s="277"/>
      <c r="F133" s="300" t="s">
        <v>553</v>
      </c>
      <c r="G133" s="277"/>
      <c r="H133" s="277" t="s">
        <v>587</v>
      </c>
      <c r="I133" s="277" t="s">
        <v>549</v>
      </c>
      <c r="J133" s="277">
        <v>50</v>
      </c>
      <c r="K133" s="325"/>
    </row>
    <row r="134" s="1" customFormat="1" ht="15" customHeight="1">
      <c r="B134" s="322"/>
      <c r="C134" s="277" t="s">
        <v>566</v>
      </c>
      <c r="D134" s="277"/>
      <c r="E134" s="277"/>
      <c r="F134" s="300" t="s">
        <v>553</v>
      </c>
      <c r="G134" s="277"/>
      <c r="H134" s="277" t="s">
        <v>587</v>
      </c>
      <c r="I134" s="277" t="s">
        <v>549</v>
      </c>
      <c r="J134" s="277">
        <v>50</v>
      </c>
      <c r="K134" s="325"/>
    </row>
    <row r="135" s="1" customFormat="1" ht="15" customHeight="1">
      <c r="B135" s="322"/>
      <c r="C135" s="277" t="s">
        <v>572</v>
      </c>
      <c r="D135" s="277"/>
      <c r="E135" s="277"/>
      <c r="F135" s="300" t="s">
        <v>553</v>
      </c>
      <c r="G135" s="277"/>
      <c r="H135" s="277" t="s">
        <v>587</v>
      </c>
      <c r="I135" s="277" t="s">
        <v>549</v>
      </c>
      <c r="J135" s="277">
        <v>50</v>
      </c>
      <c r="K135" s="325"/>
    </row>
    <row r="136" s="1" customFormat="1" ht="15" customHeight="1">
      <c r="B136" s="322"/>
      <c r="C136" s="277" t="s">
        <v>574</v>
      </c>
      <c r="D136" s="277"/>
      <c r="E136" s="277"/>
      <c r="F136" s="300" t="s">
        <v>553</v>
      </c>
      <c r="G136" s="277"/>
      <c r="H136" s="277" t="s">
        <v>587</v>
      </c>
      <c r="I136" s="277" t="s">
        <v>549</v>
      </c>
      <c r="J136" s="277">
        <v>50</v>
      </c>
      <c r="K136" s="325"/>
    </row>
    <row r="137" s="1" customFormat="1" ht="15" customHeight="1">
      <c r="B137" s="322"/>
      <c r="C137" s="277" t="s">
        <v>575</v>
      </c>
      <c r="D137" s="277"/>
      <c r="E137" s="277"/>
      <c r="F137" s="300" t="s">
        <v>553</v>
      </c>
      <c r="G137" s="277"/>
      <c r="H137" s="277" t="s">
        <v>600</v>
      </c>
      <c r="I137" s="277" t="s">
        <v>549</v>
      </c>
      <c r="J137" s="277">
        <v>255</v>
      </c>
      <c r="K137" s="325"/>
    </row>
    <row r="138" s="1" customFormat="1" ht="15" customHeight="1">
      <c r="B138" s="322"/>
      <c r="C138" s="277" t="s">
        <v>577</v>
      </c>
      <c r="D138" s="277"/>
      <c r="E138" s="277"/>
      <c r="F138" s="300" t="s">
        <v>547</v>
      </c>
      <c r="G138" s="277"/>
      <c r="H138" s="277" t="s">
        <v>601</v>
      </c>
      <c r="I138" s="277" t="s">
        <v>579</v>
      </c>
      <c r="J138" s="277"/>
      <c r="K138" s="325"/>
    </row>
    <row r="139" s="1" customFormat="1" ht="15" customHeight="1">
      <c r="B139" s="322"/>
      <c r="C139" s="277" t="s">
        <v>580</v>
      </c>
      <c r="D139" s="277"/>
      <c r="E139" s="277"/>
      <c r="F139" s="300" t="s">
        <v>547</v>
      </c>
      <c r="G139" s="277"/>
      <c r="H139" s="277" t="s">
        <v>602</v>
      </c>
      <c r="I139" s="277" t="s">
        <v>582</v>
      </c>
      <c r="J139" s="277"/>
      <c r="K139" s="325"/>
    </row>
    <row r="140" s="1" customFormat="1" ht="15" customHeight="1">
      <c r="B140" s="322"/>
      <c r="C140" s="277" t="s">
        <v>583</v>
      </c>
      <c r="D140" s="277"/>
      <c r="E140" s="277"/>
      <c r="F140" s="300" t="s">
        <v>547</v>
      </c>
      <c r="G140" s="277"/>
      <c r="H140" s="277" t="s">
        <v>583</v>
      </c>
      <c r="I140" s="277" t="s">
        <v>582</v>
      </c>
      <c r="J140" s="277"/>
      <c r="K140" s="325"/>
    </row>
    <row r="141" s="1" customFormat="1" ht="15" customHeight="1">
      <c r="B141" s="322"/>
      <c r="C141" s="277" t="s">
        <v>39</v>
      </c>
      <c r="D141" s="277"/>
      <c r="E141" s="277"/>
      <c r="F141" s="300" t="s">
        <v>547</v>
      </c>
      <c r="G141" s="277"/>
      <c r="H141" s="277" t="s">
        <v>603</v>
      </c>
      <c r="I141" s="277" t="s">
        <v>582</v>
      </c>
      <c r="J141" s="277"/>
      <c r="K141" s="325"/>
    </row>
    <row r="142" s="1" customFormat="1" ht="15" customHeight="1">
      <c r="B142" s="322"/>
      <c r="C142" s="277" t="s">
        <v>604</v>
      </c>
      <c r="D142" s="277"/>
      <c r="E142" s="277"/>
      <c r="F142" s="300" t="s">
        <v>547</v>
      </c>
      <c r="G142" s="277"/>
      <c r="H142" s="277" t="s">
        <v>605</v>
      </c>
      <c r="I142" s="277" t="s">
        <v>582</v>
      </c>
      <c r="J142" s="277"/>
      <c r="K142" s="325"/>
    </row>
    <row r="143" s="1" customFormat="1" ht="15" customHeight="1">
      <c r="B143" s="326"/>
      <c r="C143" s="327"/>
      <c r="D143" s="327"/>
      <c r="E143" s="327"/>
      <c r="F143" s="327"/>
      <c r="G143" s="327"/>
      <c r="H143" s="327"/>
      <c r="I143" s="327"/>
      <c r="J143" s="327"/>
      <c r="K143" s="328"/>
    </row>
    <row r="144" s="1" customFormat="1" ht="18.75" customHeight="1">
      <c r="B144" s="313"/>
      <c r="C144" s="313"/>
      <c r="D144" s="313"/>
      <c r="E144" s="313"/>
      <c r="F144" s="314"/>
      <c r="G144" s="313"/>
      <c r="H144" s="313"/>
      <c r="I144" s="313"/>
      <c r="J144" s="313"/>
      <c r="K144" s="313"/>
    </row>
    <row r="145" s="1" customFormat="1" ht="18.75" customHeight="1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="1" customFormat="1" ht="7.5" customHeight="1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="1" customFormat="1" ht="45" customHeight="1">
      <c r="B147" s="289"/>
      <c r="C147" s="290" t="s">
        <v>606</v>
      </c>
      <c r="D147" s="290"/>
      <c r="E147" s="290"/>
      <c r="F147" s="290"/>
      <c r="G147" s="290"/>
      <c r="H147" s="290"/>
      <c r="I147" s="290"/>
      <c r="J147" s="290"/>
      <c r="K147" s="291"/>
    </row>
    <row r="148" s="1" customFormat="1" ht="17.25" customHeight="1">
      <c r="B148" s="289"/>
      <c r="C148" s="292" t="s">
        <v>541</v>
      </c>
      <c r="D148" s="292"/>
      <c r="E148" s="292"/>
      <c r="F148" s="292" t="s">
        <v>542</v>
      </c>
      <c r="G148" s="293"/>
      <c r="H148" s="292" t="s">
        <v>55</v>
      </c>
      <c r="I148" s="292" t="s">
        <v>58</v>
      </c>
      <c r="J148" s="292" t="s">
        <v>543</v>
      </c>
      <c r="K148" s="291"/>
    </row>
    <row r="149" s="1" customFormat="1" ht="17.25" customHeight="1">
      <c r="B149" s="289"/>
      <c r="C149" s="294" t="s">
        <v>544</v>
      </c>
      <c r="D149" s="294"/>
      <c r="E149" s="294"/>
      <c r="F149" s="295" t="s">
        <v>545</v>
      </c>
      <c r="G149" s="296"/>
      <c r="H149" s="294"/>
      <c r="I149" s="294"/>
      <c r="J149" s="294" t="s">
        <v>546</v>
      </c>
      <c r="K149" s="291"/>
    </row>
    <row r="150" s="1" customFormat="1" ht="5.25" customHeight="1">
      <c r="B150" s="302"/>
      <c r="C150" s="297"/>
      <c r="D150" s="297"/>
      <c r="E150" s="297"/>
      <c r="F150" s="297"/>
      <c r="G150" s="298"/>
      <c r="H150" s="297"/>
      <c r="I150" s="297"/>
      <c r="J150" s="297"/>
      <c r="K150" s="325"/>
    </row>
    <row r="151" s="1" customFormat="1" ht="15" customHeight="1">
      <c r="B151" s="302"/>
      <c r="C151" s="329" t="s">
        <v>550</v>
      </c>
      <c r="D151" s="277"/>
      <c r="E151" s="277"/>
      <c r="F151" s="330" t="s">
        <v>547</v>
      </c>
      <c r="G151" s="277"/>
      <c r="H151" s="329" t="s">
        <v>587</v>
      </c>
      <c r="I151" s="329" t="s">
        <v>549</v>
      </c>
      <c r="J151" s="329">
        <v>120</v>
      </c>
      <c r="K151" s="325"/>
    </row>
    <row r="152" s="1" customFormat="1" ht="15" customHeight="1">
      <c r="B152" s="302"/>
      <c r="C152" s="329" t="s">
        <v>596</v>
      </c>
      <c r="D152" s="277"/>
      <c r="E152" s="277"/>
      <c r="F152" s="330" t="s">
        <v>547</v>
      </c>
      <c r="G152" s="277"/>
      <c r="H152" s="329" t="s">
        <v>607</v>
      </c>
      <c r="I152" s="329" t="s">
        <v>549</v>
      </c>
      <c r="J152" s="329" t="s">
        <v>598</v>
      </c>
      <c r="K152" s="325"/>
    </row>
    <row r="153" s="1" customFormat="1" ht="15" customHeight="1">
      <c r="B153" s="302"/>
      <c r="C153" s="329" t="s">
        <v>495</v>
      </c>
      <c r="D153" s="277"/>
      <c r="E153" s="277"/>
      <c r="F153" s="330" t="s">
        <v>547</v>
      </c>
      <c r="G153" s="277"/>
      <c r="H153" s="329" t="s">
        <v>608</v>
      </c>
      <c r="I153" s="329" t="s">
        <v>549</v>
      </c>
      <c r="J153" s="329" t="s">
        <v>598</v>
      </c>
      <c r="K153" s="325"/>
    </row>
    <row r="154" s="1" customFormat="1" ht="15" customHeight="1">
      <c r="B154" s="302"/>
      <c r="C154" s="329" t="s">
        <v>552</v>
      </c>
      <c r="D154" s="277"/>
      <c r="E154" s="277"/>
      <c r="F154" s="330" t="s">
        <v>553</v>
      </c>
      <c r="G154" s="277"/>
      <c r="H154" s="329" t="s">
        <v>587</v>
      </c>
      <c r="I154" s="329" t="s">
        <v>549</v>
      </c>
      <c r="J154" s="329">
        <v>50</v>
      </c>
      <c r="K154" s="325"/>
    </row>
    <row r="155" s="1" customFormat="1" ht="15" customHeight="1">
      <c r="B155" s="302"/>
      <c r="C155" s="329" t="s">
        <v>555</v>
      </c>
      <c r="D155" s="277"/>
      <c r="E155" s="277"/>
      <c r="F155" s="330" t="s">
        <v>547</v>
      </c>
      <c r="G155" s="277"/>
      <c r="H155" s="329" t="s">
        <v>587</v>
      </c>
      <c r="I155" s="329" t="s">
        <v>557</v>
      </c>
      <c r="J155" s="329"/>
      <c r="K155" s="325"/>
    </row>
    <row r="156" s="1" customFormat="1" ht="15" customHeight="1">
      <c r="B156" s="302"/>
      <c r="C156" s="329" t="s">
        <v>566</v>
      </c>
      <c r="D156" s="277"/>
      <c r="E156" s="277"/>
      <c r="F156" s="330" t="s">
        <v>553</v>
      </c>
      <c r="G156" s="277"/>
      <c r="H156" s="329" t="s">
        <v>587</v>
      </c>
      <c r="I156" s="329" t="s">
        <v>549</v>
      </c>
      <c r="J156" s="329">
        <v>50</v>
      </c>
      <c r="K156" s="325"/>
    </row>
    <row r="157" s="1" customFormat="1" ht="15" customHeight="1">
      <c r="B157" s="302"/>
      <c r="C157" s="329" t="s">
        <v>574</v>
      </c>
      <c r="D157" s="277"/>
      <c r="E157" s="277"/>
      <c r="F157" s="330" t="s">
        <v>553</v>
      </c>
      <c r="G157" s="277"/>
      <c r="H157" s="329" t="s">
        <v>587</v>
      </c>
      <c r="I157" s="329" t="s">
        <v>549</v>
      </c>
      <c r="J157" s="329">
        <v>50</v>
      </c>
      <c r="K157" s="325"/>
    </row>
    <row r="158" s="1" customFormat="1" ht="15" customHeight="1">
      <c r="B158" s="302"/>
      <c r="C158" s="329" t="s">
        <v>572</v>
      </c>
      <c r="D158" s="277"/>
      <c r="E158" s="277"/>
      <c r="F158" s="330" t="s">
        <v>553</v>
      </c>
      <c r="G158" s="277"/>
      <c r="H158" s="329" t="s">
        <v>587</v>
      </c>
      <c r="I158" s="329" t="s">
        <v>549</v>
      </c>
      <c r="J158" s="329">
        <v>50</v>
      </c>
      <c r="K158" s="325"/>
    </row>
    <row r="159" s="1" customFormat="1" ht="15" customHeight="1">
      <c r="B159" s="302"/>
      <c r="C159" s="329" t="s">
        <v>94</v>
      </c>
      <c r="D159" s="277"/>
      <c r="E159" s="277"/>
      <c r="F159" s="330" t="s">
        <v>547</v>
      </c>
      <c r="G159" s="277"/>
      <c r="H159" s="329" t="s">
        <v>609</v>
      </c>
      <c r="I159" s="329" t="s">
        <v>549</v>
      </c>
      <c r="J159" s="329" t="s">
        <v>610</v>
      </c>
      <c r="K159" s="325"/>
    </row>
    <row r="160" s="1" customFormat="1" ht="15" customHeight="1">
      <c r="B160" s="302"/>
      <c r="C160" s="329" t="s">
        <v>611</v>
      </c>
      <c r="D160" s="277"/>
      <c r="E160" s="277"/>
      <c r="F160" s="330" t="s">
        <v>547</v>
      </c>
      <c r="G160" s="277"/>
      <c r="H160" s="329" t="s">
        <v>612</v>
      </c>
      <c r="I160" s="329" t="s">
        <v>582</v>
      </c>
      <c r="J160" s="329"/>
      <c r="K160" s="325"/>
    </row>
    <row r="161" s="1" customFormat="1" ht="15" customHeight="1">
      <c r="B161" s="331"/>
      <c r="C161" s="311"/>
      <c r="D161" s="311"/>
      <c r="E161" s="311"/>
      <c r="F161" s="311"/>
      <c r="G161" s="311"/>
      <c r="H161" s="311"/>
      <c r="I161" s="311"/>
      <c r="J161" s="311"/>
      <c r="K161" s="332"/>
    </row>
    <row r="162" s="1" customFormat="1" ht="18.75" customHeight="1">
      <c r="B162" s="313"/>
      <c r="C162" s="323"/>
      <c r="D162" s="323"/>
      <c r="E162" s="323"/>
      <c r="F162" s="333"/>
      <c r="G162" s="323"/>
      <c r="H162" s="323"/>
      <c r="I162" s="323"/>
      <c r="J162" s="323"/>
      <c r="K162" s="313"/>
    </row>
    <row r="163" s="1" customFormat="1" ht="18.75" customHeight="1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="1" customFormat="1" ht="45" customHeight="1">
      <c r="B165" s="267"/>
      <c r="C165" s="268" t="s">
        <v>613</v>
      </c>
      <c r="D165" s="268"/>
      <c r="E165" s="268"/>
      <c r="F165" s="268"/>
      <c r="G165" s="268"/>
      <c r="H165" s="268"/>
      <c r="I165" s="268"/>
      <c r="J165" s="268"/>
      <c r="K165" s="269"/>
    </row>
    <row r="166" s="1" customFormat="1" ht="17.25" customHeight="1">
      <c r="B166" s="267"/>
      <c r="C166" s="292" t="s">
        <v>541</v>
      </c>
      <c r="D166" s="292"/>
      <c r="E166" s="292"/>
      <c r="F166" s="292" t="s">
        <v>542</v>
      </c>
      <c r="G166" s="334"/>
      <c r="H166" s="335" t="s">
        <v>55</v>
      </c>
      <c r="I166" s="335" t="s">
        <v>58</v>
      </c>
      <c r="J166" s="292" t="s">
        <v>543</v>
      </c>
      <c r="K166" s="269"/>
    </row>
    <row r="167" s="1" customFormat="1" ht="17.25" customHeight="1">
      <c r="B167" s="270"/>
      <c r="C167" s="294" t="s">
        <v>544</v>
      </c>
      <c r="D167" s="294"/>
      <c r="E167" s="294"/>
      <c r="F167" s="295" t="s">
        <v>545</v>
      </c>
      <c r="G167" s="336"/>
      <c r="H167" s="337"/>
      <c r="I167" s="337"/>
      <c r="J167" s="294" t="s">
        <v>546</v>
      </c>
      <c r="K167" s="272"/>
    </row>
    <row r="168" s="1" customFormat="1" ht="5.25" customHeight="1">
      <c r="B168" s="302"/>
      <c r="C168" s="297"/>
      <c r="D168" s="297"/>
      <c r="E168" s="297"/>
      <c r="F168" s="297"/>
      <c r="G168" s="298"/>
      <c r="H168" s="297"/>
      <c r="I168" s="297"/>
      <c r="J168" s="297"/>
      <c r="K168" s="325"/>
    </row>
    <row r="169" s="1" customFormat="1" ht="15" customHeight="1">
      <c r="B169" s="302"/>
      <c r="C169" s="277" t="s">
        <v>550</v>
      </c>
      <c r="D169" s="277"/>
      <c r="E169" s="277"/>
      <c r="F169" s="300" t="s">
        <v>547</v>
      </c>
      <c r="G169" s="277"/>
      <c r="H169" s="277" t="s">
        <v>587</v>
      </c>
      <c r="I169" s="277" t="s">
        <v>549</v>
      </c>
      <c r="J169" s="277">
        <v>120</v>
      </c>
      <c r="K169" s="325"/>
    </row>
    <row r="170" s="1" customFormat="1" ht="15" customHeight="1">
      <c r="B170" s="302"/>
      <c r="C170" s="277" t="s">
        <v>596</v>
      </c>
      <c r="D170" s="277"/>
      <c r="E170" s="277"/>
      <c r="F170" s="300" t="s">
        <v>547</v>
      </c>
      <c r="G170" s="277"/>
      <c r="H170" s="277" t="s">
        <v>597</v>
      </c>
      <c r="I170" s="277" t="s">
        <v>549</v>
      </c>
      <c r="J170" s="277" t="s">
        <v>598</v>
      </c>
      <c r="K170" s="325"/>
    </row>
    <row r="171" s="1" customFormat="1" ht="15" customHeight="1">
      <c r="B171" s="302"/>
      <c r="C171" s="277" t="s">
        <v>495</v>
      </c>
      <c r="D171" s="277"/>
      <c r="E171" s="277"/>
      <c r="F171" s="300" t="s">
        <v>547</v>
      </c>
      <c r="G171" s="277"/>
      <c r="H171" s="277" t="s">
        <v>614</v>
      </c>
      <c r="I171" s="277" t="s">
        <v>549</v>
      </c>
      <c r="J171" s="277" t="s">
        <v>598</v>
      </c>
      <c r="K171" s="325"/>
    </row>
    <row r="172" s="1" customFormat="1" ht="15" customHeight="1">
      <c r="B172" s="302"/>
      <c r="C172" s="277" t="s">
        <v>552</v>
      </c>
      <c r="D172" s="277"/>
      <c r="E172" s="277"/>
      <c r="F172" s="300" t="s">
        <v>553</v>
      </c>
      <c r="G172" s="277"/>
      <c r="H172" s="277" t="s">
        <v>614</v>
      </c>
      <c r="I172" s="277" t="s">
        <v>549</v>
      </c>
      <c r="J172" s="277">
        <v>50</v>
      </c>
      <c r="K172" s="325"/>
    </row>
    <row r="173" s="1" customFormat="1" ht="15" customHeight="1">
      <c r="B173" s="302"/>
      <c r="C173" s="277" t="s">
        <v>555</v>
      </c>
      <c r="D173" s="277"/>
      <c r="E173" s="277"/>
      <c r="F173" s="300" t="s">
        <v>547</v>
      </c>
      <c r="G173" s="277"/>
      <c r="H173" s="277" t="s">
        <v>614</v>
      </c>
      <c r="I173" s="277" t="s">
        <v>557</v>
      </c>
      <c r="J173" s="277"/>
      <c r="K173" s="325"/>
    </row>
    <row r="174" s="1" customFormat="1" ht="15" customHeight="1">
      <c r="B174" s="302"/>
      <c r="C174" s="277" t="s">
        <v>566</v>
      </c>
      <c r="D174" s="277"/>
      <c r="E174" s="277"/>
      <c r="F174" s="300" t="s">
        <v>553</v>
      </c>
      <c r="G174" s="277"/>
      <c r="H174" s="277" t="s">
        <v>614</v>
      </c>
      <c r="I174" s="277" t="s">
        <v>549</v>
      </c>
      <c r="J174" s="277">
        <v>50</v>
      </c>
      <c r="K174" s="325"/>
    </row>
    <row r="175" s="1" customFormat="1" ht="15" customHeight="1">
      <c r="B175" s="302"/>
      <c r="C175" s="277" t="s">
        <v>574</v>
      </c>
      <c r="D175" s="277"/>
      <c r="E175" s="277"/>
      <c r="F175" s="300" t="s">
        <v>553</v>
      </c>
      <c r="G175" s="277"/>
      <c r="H175" s="277" t="s">
        <v>614</v>
      </c>
      <c r="I175" s="277" t="s">
        <v>549</v>
      </c>
      <c r="J175" s="277">
        <v>50</v>
      </c>
      <c r="K175" s="325"/>
    </row>
    <row r="176" s="1" customFormat="1" ht="15" customHeight="1">
      <c r="B176" s="302"/>
      <c r="C176" s="277" t="s">
        <v>572</v>
      </c>
      <c r="D176" s="277"/>
      <c r="E176" s="277"/>
      <c r="F176" s="300" t="s">
        <v>553</v>
      </c>
      <c r="G176" s="277"/>
      <c r="H176" s="277" t="s">
        <v>614</v>
      </c>
      <c r="I176" s="277" t="s">
        <v>549</v>
      </c>
      <c r="J176" s="277">
        <v>50</v>
      </c>
      <c r="K176" s="325"/>
    </row>
    <row r="177" s="1" customFormat="1" ht="15" customHeight="1">
      <c r="B177" s="302"/>
      <c r="C177" s="277" t="s">
        <v>100</v>
      </c>
      <c r="D177" s="277"/>
      <c r="E177" s="277"/>
      <c r="F177" s="300" t="s">
        <v>547</v>
      </c>
      <c r="G177" s="277"/>
      <c r="H177" s="277" t="s">
        <v>615</v>
      </c>
      <c r="I177" s="277" t="s">
        <v>616</v>
      </c>
      <c r="J177" s="277"/>
      <c r="K177" s="325"/>
    </row>
    <row r="178" s="1" customFormat="1" ht="15" customHeight="1">
      <c r="B178" s="302"/>
      <c r="C178" s="277" t="s">
        <v>58</v>
      </c>
      <c r="D178" s="277"/>
      <c r="E178" s="277"/>
      <c r="F178" s="300" t="s">
        <v>547</v>
      </c>
      <c r="G178" s="277"/>
      <c r="H178" s="277" t="s">
        <v>617</v>
      </c>
      <c r="I178" s="277" t="s">
        <v>618</v>
      </c>
      <c r="J178" s="277">
        <v>1</v>
      </c>
      <c r="K178" s="325"/>
    </row>
    <row r="179" s="1" customFormat="1" ht="15" customHeight="1">
      <c r="B179" s="302"/>
      <c r="C179" s="277" t="s">
        <v>54</v>
      </c>
      <c r="D179" s="277"/>
      <c r="E179" s="277"/>
      <c r="F179" s="300" t="s">
        <v>547</v>
      </c>
      <c r="G179" s="277"/>
      <c r="H179" s="277" t="s">
        <v>619</v>
      </c>
      <c r="I179" s="277" t="s">
        <v>549</v>
      </c>
      <c r="J179" s="277">
        <v>20</v>
      </c>
      <c r="K179" s="325"/>
    </row>
    <row r="180" s="1" customFormat="1" ht="15" customHeight="1">
      <c r="B180" s="302"/>
      <c r="C180" s="277" t="s">
        <v>55</v>
      </c>
      <c r="D180" s="277"/>
      <c r="E180" s="277"/>
      <c r="F180" s="300" t="s">
        <v>547</v>
      </c>
      <c r="G180" s="277"/>
      <c r="H180" s="277" t="s">
        <v>620</v>
      </c>
      <c r="I180" s="277" t="s">
        <v>549</v>
      </c>
      <c r="J180" s="277">
        <v>255</v>
      </c>
      <c r="K180" s="325"/>
    </row>
    <row r="181" s="1" customFormat="1" ht="15" customHeight="1">
      <c r="B181" s="302"/>
      <c r="C181" s="277" t="s">
        <v>101</v>
      </c>
      <c r="D181" s="277"/>
      <c r="E181" s="277"/>
      <c r="F181" s="300" t="s">
        <v>547</v>
      </c>
      <c r="G181" s="277"/>
      <c r="H181" s="277" t="s">
        <v>511</v>
      </c>
      <c r="I181" s="277" t="s">
        <v>549</v>
      </c>
      <c r="J181" s="277">
        <v>10</v>
      </c>
      <c r="K181" s="325"/>
    </row>
    <row r="182" s="1" customFormat="1" ht="15" customHeight="1">
      <c r="B182" s="302"/>
      <c r="C182" s="277" t="s">
        <v>102</v>
      </c>
      <c r="D182" s="277"/>
      <c r="E182" s="277"/>
      <c r="F182" s="300" t="s">
        <v>547</v>
      </c>
      <c r="G182" s="277"/>
      <c r="H182" s="277" t="s">
        <v>621</v>
      </c>
      <c r="I182" s="277" t="s">
        <v>582</v>
      </c>
      <c r="J182" s="277"/>
      <c r="K182" s="325"/>
    </row>
    <row r="183" s="1" customFormat="1" ht="15" customHeight="1">
      <c r="B183" s="302"/>
      <c r="C183" s="277" t="s">
        <v>622</v>
      </c>
      <c r="D183" s="277"/>
      <c r="E183" s="277"/>
      <c r="F183" s="300" t="s">
        <v>547</v>
      </c>
      <c r="G183" s="277"/>
      <c r="H183" s="277" t="s">
        <v>623</v>
      </c>
      <c r="I183" s="277" t="s">
        <v>582</v>
      </c>
      <c r="J183" s="277"/>
      <c r="K183" s="325"/>
    </row>
    <row r="184" s="1" customFormat="1" ht="15" customHeight="1">
      <c r="B184" s="302"/>
      <c r="C184" s="277" t="s">
        <v>611</v>
      </c>
      <c r="D184" s="277"/>
      <c r="E184" s="277"/>
      <c r="F184" s="300" t="s">
        <v>547</v>
      </c>
      <c r="G184" s="277"/>
      <c r="H184" s="277" t="s">
        <v>624</v>
      </c>
      <c r="I184" s="277" t="s">
        <v>582</v>
      </c>
      <c r="J184" s="277"/>
      <c r="K184" s="325"/>
    </row>
    <row r="185" s="1" customFormat="1" ht="15" customHeight="1">
      <c r="B185" s="302"/>
      <c r="C185" s="277" t="s">
        <v>104</v>
      </c>
      <c r="D185" s="277"/>
      <c r="E185" s="277"/>
      <c r="F185" s="300" t="s">
        <v>553</v>
      </c>
      <c r="G185" s="277"/>
      <c r="H185" s="277" t="s">
        <v>625</v>
      </c>
      <c r="I185" s="277" t="s">
        <v>549</v>
      </c>
      <c r="J185" s="277">
        <v>50</v>
      </c>
      <c r="K185" s="325"/>
    </row>
    <row r="186" s="1" customFormat="1" ht="15" customHeight="1">
      <c r="B186" s="302"/>
      <c r="C186" s="277" t="s">
        <v>626</v>
      </c>
      <c r="D186" s="277"/>
      <c r="E186" s="277"/>
      <c r="F186" s="300" t="s">
        <v>553</v>
      </c>
      <c r="G186" s="277"/>
      <c r="H186" s="277" t="s">
        <v>627</v>
      </c>
      <c r="I186" s="277" t="s">
        <v>628</v>
      </c>
      <c r="J186" s="277"/>
      <c r="K186" s="325"/>
    </row>
    <row r="187" s="1" customFormat="1" ht="15" customHeight="1">
      <c r="B187" s="302"/>
      <c r="C187" s="277" t="s">
        <v>629</v>
      </c>
      <c r="D187" s="277"/>
      <c r="E187" s="277"/>
      <c r="F187" s="300" t="s">
        <v>553</v>
      </c>
      <c r="G187" s="277"/>
      <c r="H187" s="277" t="s">
        <v>630</v>
      </c>
      <c r="I187" s="277" t="s">
        <v>628</v>
      </c>
      <c r="J187" s="277"/>
      <c r="K187" s="325"/>
    </row>
    <row r="188" s="1" customFormat="1" ht="15" customHeight="1">
      <c r="B188" s="302"/>
      <c r="C188" s="277" t="s">
        <v>631</v>
      </c>
      <c r="D188" s="277"/>
      <c r="E188" s="277"/>
      <c r="F188" s="300" t="s">
        <v>553</v>
      </c>
      <c r="G188" s="277"/>
      <c r="H188" s="277" t="s">
        <v>632</v>
      </c>
      <c r="I188" s="277" t="s">
        <v>628</v>
      </c>
      <c r="J188" s="277"/>
      <c r="K188" s="325"/>
    </row>
    <row r="189" s="1" customFormat="1" ht="15" customHeight="1">
      <c r="B189" s="302"/>
      <c r="C189" s="338" t="s">
        <v>633</v>
      </c>
      <c r="D189" s="277"/>
      <c r="E189" s="277"/>
      <c r="F189" s="300" t="s">
        <v>553</v>
      </c>
      <c r="G189" s="277"/>
      <c r="H189" s="277" t="s">
        <v>634</v>
      </c>
      <c r="I189" s="277" t="s">
        <v>635</v>
      </c>
      <c r="J189" s="339" t="s">
        <v>636</v>
      </c>
      <c r="K189" s="325"/>
    </row>
    <row r="190" s="16" customFormat="1" ht="15" customHeight="1">
      <c r="B190" s="340"/>
      <c r="C190" s="341" t="s">
        <v>637</v>
      </c>
      <c r="D190" s="342"/>
      <c r="E190" s="342"/>
      <c r="F190" s="343" t="s">
        <v>553</v>
      </c>
      <c r="G190" s="342"/>
      <c r="H190" s="342" t="s">
        <v>638</v>
      </c>
      <c r="I190" s="342" t="s">
        <v>635</v>
      </c>
      <c r="J190" s="344" t="s">
        <v>636</v>
      </c>
      <c r="K190" s="345"/>
    </row>
    <row r="191" s="1" customFormat="1" ht="15" customHeight="1">
      <c r="B191" s="302"/>
      <c r="C191" s="338" t="s">
        <v>43</v>
      </c>
      <c r="D191" s="277"/>
      <c r="E191" s="277"/>
      <c r="F191" s="300" t="s">
        <v>547</v>
      </c>
      <c r="G191" s="277"/>
      <c r="H191" s="274" t="s">
        <v>639</v>
      </c>
      <c r="I191" s="277" t="s">
        <v>640</v>
      </c>
      <c r="J191" s="277"/>
      <c r="K191" s="325"/>
    </row>
    <row r="192" s="1" customFormat="1" ht="15" customHeight="1">
      <c r="B192" s="302"/>
      <c r="C192" s="338" t="s">
        <v>641</v>
      </c>
      <c r="D192" s="277"/>
      <c r="E192" s="277"/>
      <c r="F192" s="300" t="s">
        <v>547</v>
      </c>
      <c r="G192" s="277"/>
      <c r="H192" s="277" t="s">
        <v>642</v>
      </c>
      <c r="I192" s="277" t="s">
        <v>582</v>
      </c>
      <c r="J192" s="277"/>
      <c r="K192" s="325"/>
    </row>
    <row r="193" s="1" customFormat="1" ht="15" customHeight="1">
      <c r="B193" s="302"/>
      <c r="C193" s="338" t="s">
        <v>643</v>
      </c>
      <c r="D193" s="277"/>
      <c r="E193" s="277"/>
      <c r="F193" s="300" t="s">
        <v>547</v>
      </c>
      <c r="G193" s="277"/>
      <c r="H193" s="277" t="s">
        <v>644</v>
      </c>
      <c r="I193" s="277" t="s">
        <v>582</v>
      </c>
      <c r="J193" s="277"/>
      <c r="K193" s="325"/>
    </row>
    <row r="194" s="1" customFormat="1" ht="15" customHeight="1">
      <c r="B194" s="302"/>
      <c r="C194" s="338" t="s">
        <v>645</v>
      </c>
      <c r="D194" s="277"/>
      <c r="E194" s="277"/>
      <c r="F194" s="300" t="s">
        <v>553</v>
      </c>
      <c r="G194" s="277"/>
      <c r="H194" s="277" t="s">
        <v>646</v>
      </c>
      <c r="I194" s="277" t="s">
        <v>582</v>
      </c>
      <c r="J194" s="277"/>
      <c r="K194" s="325"/>
    </row>
    <row r="195" s="1" customFormat="1" ht="15" customHeight="1">
      <c r="B195" s="331"/>
      <c r="C195" s="346"/>
      <c r="D195" s="311"/>
      <c r="E195" s="311"/>
      <c r="F195" s="311"/>
      <c r="G195" s="311"/>
      <c r="H195" s="311"/>
      <c r="I195" s="311"/>
      <c r="J195" s="311"/>
      <c r="K195" s="332"/>
    </row>
    <row r="196" s="1" customFormat="1" ht="18.75" customHeight="1">
      <c r="B196" s="313"/>
      <c r="C196" s="323"/>
      <c r="D196" s="323"/>
      <c r="E196" s="323"/>
      <c r="F196" s="333"/>
      <c r="G196" s="323"/>
      <c r="H196" s="323"/>
      <c r="I196" s="323"/>
      <c r="J196" s="323"/>
      <c r="K196" s="313"/>
    </row>
    <row r="197" s="1" customFormat="1" ht="18.75" customHeight="1">
      <c r="B197" s="313"/>
      <c r="C197" s="323"/>
      <c r="D197" s="323"/>
      <c r="E197" s="323"/>
      <c r="F197" s="333"/>
      <c r="G197" s="323"/>
      <c r="H197" s="323"/>
      <c r="I197" s="323"/>
      <c r="J197" s="323"/>
      <c r="K197" s="313"/>
    </row>
    <row r="198" s="1" customFormat="1" ht="18.75" customHeight="1">
      <c r="B198" s="285"/>
      <c r="C198" s="285"/>
      <c r="D198" s="285"/>
      <c r="E198" s="285"/>
      <c r="F198" s="285"/>
      <c r="G198" s="285"/>
      <c r="H198" s="285"/>
      <c r="I198" s="285"/>
      <c r="J198" s="285"/>
      <c r="K198" s="285"/>
    </row>
    <row r="199" s="1" customFormat="1" ht="13.5">
      <c r="B199" s="264"/>
      <c r="C199" s="265"/>
      <c r="D199" s="265"/>
      <c r="E199" s="265"/>
      <c r="F199" s="265"/>
      <c r="G199" s="265"/>
      <c r="H199" s="265"/>
      <c r="I199" s="265"/>
      <c r="J199" s="265"/>
      <c r="K199" s="266"/>
    </row>
    <row r="200" s="1" customFormat="1" ht="21">
      <c r="B200" s="267"/>
      <c r="C200" s="268" t="s">
        <v>647</v>
      </c>
      <c r="D200" s="268"/>
      <c r="E200" s="268"/>
      <c r="F200" s="268"/>
      <c r="G200" s="268"/>
      <c r="H200" s="268"/>
      <c r="I200" s="268"/>
      <c r="J200" s="268"/>
      <c r="K200" s="269"/>
    </row>
    <row r="201" s="1" customFormat="1" ht="25.5" customHeight="1">
      <c r="B201" s="267"/>
      <c r="C201" s="347" t="s">
        <v>648</v>
      </c>
      <c r="D201" s="347"/>
      <c r="E201" s="347"/>
      <c r="F201" s="347" t="s">
        <v>649</v>
      </c>
      <c r="G201" s="348"/>
      <c r="H201" s="347" t="s">
        <v>650</v>
      </c>
      <c r="I201" s="347"/>
      <c r="J201" s="347"/>
      <c r="K201" s="269"/>
    </row>
    <row r="202" s="1" customFormat="1" ht="5.25" customHeight="1">
      <c r="B202" s="302"/>
      <c r="C202" s="297"/>
      <c r="D202" s="297"/>
      <c r="E202" s="297"/>
      <c r="F202" s="297"/>
      <c r="G202" s="323"/>
      <c r="H202" s="297"/>
      <c r="I202" s="297"/>
      <c r="J202" s="297"/>
      <c r="K202" s="325"/>
    </row>
    <row r="203" s="1" customFormat="1" ht="15" customHeight="1">
      <c r="B203" s="302"/>
      <c r="C203" s="277" t="s">
        <v>640</v>
      </c>
      <c r="D203" s="277"/>
      <c r="E203" s="277"/>
      <c r="F203" s="300" t="s">
        <v>44</v>
      </c>
      <c r="G203" s="277"/>
      <c r="H203" s="277" t="s">
        <v>651</v>
      </c>
      <c r="I203" s="277"/>
      <c r="J203" s="277"/>
      <c r="K203" s="325"/>
    </row>
    <row r="204" s="1" customFormat="1" ht="15" customHeight="1">
      <c r="B204" s="302"/>
      <c r="C204" s="277"/>
      <c r="D204" s="277"/>
      <c r="E204" s="277"/>
      <c r="F204" s="300" t="s">
        <v>45</v>
      </c>
      <c r="G204" s="277"/>
      <c r="H204" s="277" t="s">
        <v>652</v>
      </c>
      <c r="I204" s="277"/>
      <c r="J204" s="277"/>
      <c r="K204" s="325"/>
    </row>
    <row r="205" s="1" customFormat="1" ht="15" customHeight="1">
      <c r="B205" s="302"/>
      <c r="C205" s="277"/>
      <c r="D205" s="277"/>
      <c r="E205" s="277"/>
      <c r="F205" s="300" t="s">
        <v>48</v>
      </c>
      <c r="G205" s="277"/>
      <c r="H205" s="277" t="s">
        <v>653</v>
      </c>
      <c r="I205" s="277"/>
      <c r="J205" s="277"/>
      <c r="K205" s="325"/>
    </row>
    <row r="206" s="1" customFormat="1" ht="15" customHeight="1">
      <c r="B206" s="302"/>
      <c r="C206" s="277"/>
      <c r="D206" s="277"/>
      <c r="E206" s="277"/>
      <c r="F206" s="300" t="s">
        <v>46</v>
      </c>
      <c r="G206" s="277"/>
      <c r="H206" s="277" t="s">
        <v>654</v>
      </c>
      <c r="I206" s="277"/>
      <c r="J206" s="277"/>
      <c r="K206" s="325"/>
    </row>
    <row r="207" s="1" customFormat="1" ht="15" customHeight="1">
      <c r="B207" s="302"/>
      <c r="C207" s="277"/>
      <c r="D207" s="277"/>
      <c r="E207" s="277"/>
      <c r="F207" s="300" t="s">
        <v>47</v>
      </c>
      <c r="G207" s="277"/>
      <c r="H207" s="277" t="s">
        <v>655</v>
      </c>
      <c r="I207" s="277"/>
      <c r="J207" s="277"/>
      <c r="K207" s="325"/>
    </row>
    <row r="208" s="1" customFormat="1" ht="15" customHeight="1">
      <c r="B208" s="302"/>
      <c r="C208" s="277"/>
      <c r="D208" s="277"/>
      <c r="E208" s="277"/>
      <c r="F208" s="300"/>
      <c r="G208" s="277"/>
      <c r="H208" s="277"/>
      <c r="I208" s="277"/>
      <c r="J208" s="277"/>
      <c r="K208" s="325"/>
    </row>
    <row r="209" s="1" customFormat="1" ht="15" customHeight="1">
      <c r="B209" s="302"/>
      <c r="C209" s="277" t="s">
        <v>594</v>
      </c>
      <c r="D209" s="277"/>
      <c r="E209" s="277"/>
      <c r="F209" s="300" t="s">
        <v>80</v>
      </c>
      <c r="G209" s="277"/>
      <c r="H209" s="277" t="s">
        <v>656</v>
      </c>
      <c r="I209" s="277"/>
      <c r="J209" s="277"/>
      <c r="K209" s="325"/>
    </row>
    <row r="210" s="1" customFormat="1" ht="15" customHeight="1">
      <c r="B210" s="302"/>
      <c r="C210" s="277"/>
      <c r="D210" s="277"/>
      <c r="E210" s="277"/>
      <c r="F210" s="300" t="s">
        <v>490</v>
      </c>
      <c r="G210" s="277"/>
      <c r="H210" s="277" t="s">
        <v>491</v>
      </c>
      <c r="I210" s="277"/>
      <c r="J210" s="277"/>
      <c r="K210" s="325"/>
    </row>
    <row r="211" s="1" customFormat="1" ht="15" customHeight="1">
      <c r="B211" s="302"/>
      <c r="C211" s="277"/>
      <c r="D211" s="277"/>
      <c r="E211" s="277"/>
      <c r="F211" s="300" t="s">
        <v>488</v>
      </c>
      <c r="G211" s="277"/>
      <c r="H211" s="277" t="s">
        <v>657</v>
      </c>
      <c r="I211" s="277"/>
      <c r="J211" s="277"/>
      <c r="K211" s="325"/>
    </row>
    <row r="212" s="1" customFormat="1" ht="15" customHeight="1">
      <c r="B212" s="349"/>
      <c r="C212" s="277"/>
      <c r="D212" s="277"/>
      <c r="E212" s="277"/>
      <c r="F212" s="300" t="s">
        <v>492</v>
      </c>
      <c r="G212" s="338"/>
      <c r="H212" s="329" t="s">
        <v>493</v>
      </c>
      <c r="I212" s="329"/>
      <c r="J212" s="329"/>
      <c r="K212" s="350"/>
    </row>
    <row r="213" s="1" customFormat="1" ht="15" customHeight="1">
      <c r="B213" s="349"/>
      <c r="C213" s="277"/>
      <c r="D213" s="277"/>
      <c r="E213" s="277"/>
      <c r="F213" s="300" t="s">
        <v>112</v>
      </c>
      <c r="G213" s="338"/>
      <c r="H213" s="329" t="s">
        <v>658</v>
      </c>
      <c r="I213" s="329"/>
      <c r="J213" s="329"/>
      <c r="K213" s="350"/>
    </row>
    <row r="214" s="1" customFormat="1" ht="15" customHeight="1">
      <c r="B214" s="349"/>
      <c r="C214" s="277"/>
      <c r="D214" s="277"/>
      <c r="E214" s="277"/>
      <c r="F214" s="300"/>
      <c r="G214" s="338"/>
      <c r="H214" s="329"/>
      <c r="I214" s="329"/>
      <c r="J214" s="329"/>
      <c r="K214" s="350"/>
    </row>
    <row r="215" s="1" customFormat="1" ht="15" customHeight="1">
      <c r="B215" s="349"/>
      <c r="C215" s="277" t="s">
        <v>618</v>
      </c>
      <c r="D215" s="277"/>
      <c r="E215" s="277"/>
      <c r="F215" s="300">
        <v>1</v>
      </c>
      <c r="G215" s="338"/>
      <c r="H215" s="329" t="s">
        <v>659</v>
      </c>
      <c r="I215" s="329"/>
      <c r="J215" s="329"/>
      <c r="K215" s="350"/>
    </row>
    <row r="216" s="1" customFormat="1" ht="15" customHeight="1">
      <c r="B216" s="349"/>
      <c r="C216" s="277"/>
      <c r="D216" s="277"/>
      <c r="E216" s="277"/>
      <c r="F216" s="300">
        <v>2</v>
      </c>
      <c r="G216" s="338"/>
      <c r="H216" s="329" t="s">
        <v>660</v>
      </c>
      <c r="I216" s="329"/>
      <c r="J216" s="329"/>
      <c r="K216" s="350"/>
    </row>
    <row r="217" s="1" customFormat="1" ht="15" customHeight="1">
      <c r="B217" s="349"/>
      <c r="C217" s="277"/>
      <c r="D217" s="277"/>
      <c r="E217" s="277"/>
      <c r="F217" s="300">
        <v>3</v>
      </c>
      <c r="G217" s="338"/>
      <c r="H217" s="329" t="s">
        <v>661</v>
      </c>
      <c r="I217" s="329"/>
      <c r="J217" s="329"/>
      <c r="K217" s="350"/>
    </row>
    <row r="218" s="1" customFormat="1" ht="15" customHeight="1">
      <c r="B218" s="349"/>
      <c r="C218" s="277"/>
      <c r="D218" s="277"/>
      <c r="E218" s="277"/>
      <c r="F218" s="300">
        <v>4</v>
      </c>
      <c r="G218" s="338"/>
      <c r="H218" s="329" t="s">
        <v>662</v>
      </c>
      <c r="I218" s="329"/>
      <c r="J218" s="329"/>
      <c r="K218" s="350"/>
    </row>
    <row r="219" s="1" customFormat="1" ht="12.75" customHeight="1">
      <c r="B219" s="351"/>
      <c r="C219" s="352"/>
      <c r="D219" s="352"/>
      <c r="E219" s="352"/>
      <c r="F219" s="352"/>
      <c r="G219" s="352"/>
      <c r="H219" s="352"/>
      <c r="I219" s="352"/>
      <c r="J219" s="352"/>
      <c r="K219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2025-11-21T12:05:36Z</dcterms:created>
  <dcterms:modified xsi:type="dcterms:W3CDTF">2025-11-21T12:05:39Z</dcterms:modified>
</cp:coreProperties>
</file>